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9036" activeTab="0"/>
  </bookViews>
  <sheets>
    <sheet name="Notice" sheetId="1" r:id="rId1"/>
    <sheet name="Sélection Match" sheetId="2" r:id="rId2"/>
    <sheet name="Open Masculin" sheetId="3" r:id="rId3"/>
    <sheet name="Mixte" sheetId="4" r:id="rId4"/>
    <sheet name="+35" sheetId="5" r:id="rId5"/>
    <sheet name="Open Féminin" sheetId="6" r:id="rId6"/>
    <sheet name="Categories" sheetId="7" r:id="rId7"/>
  </sheets>
  <definedNames>
    <definedName name="_xlnm._FilterDatabase" localSheetId="1" hidden="1">'Sélection Match'!$B$2:$F$51</definedName>
    <definedName name="_xlfn.IFERROR" hidden="1">#NAME?</definedName>
    <definedName name="Categorie">'Categories'!$A$2:$A$6</definedName>
    <definedName name="Club">'Sélection Match'!$K$15</definedName>
    <definedName name="Equipe">'Sélection Match'!$K$14</definedName>
    <definedName name="Saison">'Sélection Match'!$K$13</definedName>
    <definedName name="_xlnm.Print_Area" localSheetId="2">'Open Masculin'!$A$1:$E$32</definedName>
  </definedNames>
  <calcPr fullCalcOnLoad="1"/>
</workbook>
</file>

<file path=xl/comments2.xml><?xml version="1.0" encoding="utf-8"?>
<comments xmlns="http://schemas.openxmlformats.org/spreadsheetml/2006/main">
  <authors>
    <author>Larue, Sebastien</author>
  </authors>
  <commentList>
    <comment ref="K17" authorId="0">
      <text>
        <r>
          <rPr>
            <b/>
            <sz val="9"/>
            <rFont val="Tahoma"/>
            <family val="2"/>
          </rPr>
          <t>Super5 : Mettre la journée de Championnat J1=journée 1 etc,,
Mise à jour automatique dans les feuilles de matchs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Super5</t>
        </r>
        <r>
          <rPr>
            <sz val="9"/>
            <rFont val="Tahoma"/>
            <family val="2"/>
          </rPr>
          <t xml:space="preserve"> : Indiquer dans la colonne B qui joue dans quelles catégories et en colonne C qui arbitre.
Ne pas supprimer la colonne A qui est masquée et sert au remplissage des feuilles de matchs
</t>
        </r>
      </text>
    </comment>
    <comment ref="J2" authorId="0">
      <text>
        <r>
          <rPr>
            <b/>
            <sz val="9"/>
            <rFont val="Tahoma"/>
            <family val="2"/>
          </rPr>
          <t>Super5 : Contrôle du nombre de joueurs par catégorie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<sst xmlns="http://schemas.openxmlformats.org/spreadsheetml/2006/main" count="98" uniqueCount="37">
  <si>
    <t>NOM</t>
  </si>
  <si>
    <t>PRENOM</t>
  </si>
  <si>
    <t>EQUIPE</t>
  </si>
  <si>
    <t>Nom de l'équipe :</t>
  </si>
  <si>
    <t>Nom du club support :</t>
  </si>
  <si>
    <t>Catégorie de l'équipe :</t>
  </si>
  <si>
    <t>Mixte</t>
  </si>
  <si>
    <r>
      <t>Arbitres</t>
    </r>
    <r>
      <rPr>
        <sz val="11"/>
        <color indexed="56"/>
        <rFont val="Calibri"/>
        <family val="2"/>
      </rPr>
      <t xml:space="preserve"> 
(à remplir si ce ne sont pas les joueurs qui réalisent l'arbitrage)</t>
    </r>
  </si>
  <si>
    <r>
      <t xml:space="preserve"> ARBITRE</t>
    </r>
    <r>
      <rPr>
        <b/>
        <vertAlign val="superscript"/>
        <sz val="10"/>
        <color indexed="56"/>
        <rFont val="Calibri"/>
        <family val="2"/>
      </rPr>
      <t>2</t>
    </r>
  </si>
  <si>
    <r>
      <t>Signature </t>
    </r>
    <r>
      <rPr>
        <sz val="12"/>
        <color indexed="56"/>
        <rFont val="Calibri"/>
        <family val="2"/>
      </rPr>
      <t>:</t>
    </r>
  </si>
  <si>
    <t>Open Masculin</t>
  </si>
  <si>
    <t>Catégories</t>
  </si>
  <si>
    <t>+35</t>
  </si>
  <si>
    <t>Open Féminin</t>
  </si>
  <si>
    <t>Catégorie</t>
  </si>
  <si>
    <t>Nom</t>
  </si>
  <si>
    <t>Prénom</t>
  </si>
  <si>
    <t>N° Licence FFR</t>
  </si>
  <si>
    <t>Date de Coupe</t>
  </si>
  <si>
    <t>Arbitre</t>
  </si>
  <si>
    <t>Totaux</t>
  </si>
  <si>
    <t>Colonne A masquée : Ne pas supprimer</t>
  </si>
  <si>
    <t>Nom de l'équipe</t>
  </si>
  <si>
    <t>Nom du Club support</t>
  </si>
  <si>
    <t>Saison</t>
  </si>
  <si>
    <t>Saisir</t>
  </si>
  <si>
    <t>Signature :</t>
  </si>
  <si>
    <t>1) Attention : La licence doit comporter une photo et être signée. Elles seront contrôlées sur place par le club organisateur. 
2) 2 arbitres doivent être mentionnés par feuille de match</t>
  </si>
  <si>
    <t>2 Femmes sur le terrain minimum</t>
  </si>
  <si>
    <t>TOUS joueuses et joueurs</t>
  </si>
  <si>
    <t xml:space="preserve">ECRIRE LE NUMERO DE LICENCE 
</t>
  </si>
  <si>
    <r>
      <rPr>
        <b/>
        <sz val="11"/>
        <color indexed="56"/>
        <rFont val="Calibri"/>
        <family val="2"/>
      </rPr>
      <t>Liste des joueurs et/ou joueuses</t>
    </r>
    <r>
      <rPr>
        <sz val="11"/>
        <color indexed="56"/>
        <rFont val="Calibri"/>
        <family val="2"/>
      </rPr>
      <t xml:space="preserve">
(11 joueurs maximum, capitaine compris)</t>
    </r>
  </si>
  <si>
    <t>Hommes +14 ans</t>
  </si>
  <si>
    <t>Femmes +15 ans</t>
  </si>
  <si>
    <t xml:space="preserve"> Hommes +35 ans au 1° janvier 2020</t>
  </si>
  <si>
    <t>2020/2021</t>
  </si>
  <si>
    <t>Z1J1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</si>
</sst>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vertAlign val="superscript"/>
      <sz val="10"/>
      <color indexed="56"/>
      <name val="Calibri"/>
      <family val="2"/>
    </font>
    <font>
      <sz val="12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b/>
      <u val="single"/>
      <sz val="12"/>
      <color indexed="56"/>
      <name val="Calibri"/>
      <family val="2"/>
    </font>
    <font>
      <sz val="10"/>
      <color indexed="23"/>
      <name val="Calibri"/>
      <family val="2"/>
    </font>
    <font>
      <sz val="11"/>
      <color indexed="19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Calibri"/>
      <family val="2"/>
    </font>
    <font>
      <sz val="11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b/>
      <u val="single"/>
      <sz val="12"/>
      <color rgb="FF002060"/>
      <name val="Calibri"/>
      <family val="2"/>
    </font>
    <font>
      <sz val="10"/>
      <color theme="1" tint="0.49998000264167786"/>
      <name val="Calibri"/>
      <family val="2"/>
    </font>
    <font>
      <sz val="11"/>
      <color theme="2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rgb="FF00206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2060"/>
      </left>
      <right/>
      <top/>
      <bottom/>
    </border>
    <border>
      <left style="thin">
        <color rgb="FF002060"/>
      </left>
      <right style="thin">
        <color rgb="FF002060"/>
      </right>
      <top/>
      <bottom/>
    </border>
    <border>
      <left style="thin">
        <color rgb="FF002060"/>
      </left>
      <right style="medium">
        <color rgb="FF002060"/>
      </right>
      <top/>
      <bottom/>
    </border>
    <border>
      <left style="medium">
        <color rgb="FF002060"/>
      </left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medium">
        <color rgb="FF002060"/>
      </right>
      <top style="thin"/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/>
      <bottom style="thin">
        <color rgb="FF00206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>
        <color rgb="FF002060"/>
      </left>
      <right/>
      <top style="medium">
        <color rgb="FF002060"/>
      </top>
      <bottom/>
    </border>
    <border>
      <left/>
      <right/>
      <top style="medium">
        <color rgb="FF002060"/>
      </top>
      <bottom/>
    </border>
    <border>
      <left/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 style="medium">
        <color rgb="FF002060"/>
      </bottom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thin">
        <color rgb="FF002060"/>
      </bottom>
    </border>
    <border>
      <left/>
      <right/>
      <top style="medium">
        <color rgb="FF002060"/>
      </top>
      <bottom style="thin">
        <color rgb="FF002060"/>
      </bottom>
    </border>
    <border>
      <left/>
      <right style="medium">
        <color rgb="FF002060"/>
      </right>
      <top style="medium">
        <color rgb="FF002060"/>
      </top>
      <bottom style="thin">
        <color rgb="FF002060"/>
      </bottom>
    </border>
    <border>
      <left/>
      <right style="medium">
        <color rgb="FF002060"/>
      </right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vertical="center"/>
    </xf>
    <xf numFmtId="0" fontId="51" fillId="2" borderId="10" xfId="0" applyFont="1" applyFill="1" applyBorder="1" applyAlignment="1">
      <alignment horizontal="center"/>
    </xf>
    <xf numFmtId="0" fontId="52" fillId="2" borderId="11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/>
    </xf>
    <xf numFmtId="0" fontId="51" fillId="2" borderId="13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2" borderId="16" xfId="0" applyFont="1" applyFill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3" fillId="2" borderId="19" xfId="0" applyFont="1" applyFill="1" applyBorder="1" applyAlignment="1">
      <alignment horizontal="center" vertical="center"/>
    </xf>
    <xf numFmtId="0" fontId="52" fillId="2" borderId="20" xfId="0" applyFont="1" applyFill="1" applyBorder="1" applyAlignment="1">
      <alignment horizontal="center" vertical="center"/>
    </xf>
    <xf numFmtId="0" fontId="53" fillId="2" borderId="2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 quotePrefix="1">
      <alignment/>
    </xf>
    <xf numFmtId="3" fontId="51" fillId="0" borderId="22" xfId="0" applyNumberFormat="1" applyFont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3" fontId="56" fillId="34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48" fillId="10" borderId="0" xfId="0" applyFont="1" applyFill="1" applyAlignment="1" applyProtection="1">
      <alignment vertical="center"/>
      <protection locked="0"/>
    </xf>
    <xf numFmtId="0" fontId="48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8" fillId="0" borderId="24" xfId="0" applyFont="1" applyBorder="1" applyAlignment="1">
      <alignment/>
    </xf>
    <xf numFmtId="0" fontId="48" fillId="0" borderId="24" xfId="0" applyFont="1" applyBorder="1" applyAlignment="1" applyProtection="1">
      <alignment vertical="center"/>
      <protection locked="0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/>
    </xf>
    <xf numFmtId="0" fontId="58" fillId="35" borderId="28" xfId="0" applyFont="1" applyFill="1" applyBorder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48" fillId="10" borderId="29" xfId="0" applyFont="1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>
      <alignment horizontal="center" vertical="center"/>
    </xf>
    <xf numFmtId="14" fontId="48" fillId="1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1" fillId="2" borderId="31" xfId="0" applyFont="1" applyFill="1" applyBorder="1" applyAlignment="1">
      <alignment horizontal="right" vertical="center" wrapText="1"/>
    </xf>
    <xf numFmtId="0" fontId="61" fillId="2" borderId="32" xfId="0" applyFont="1" applyFill="1" applyBorder="1" applyAlignment="1">
      <alignment horizontal="right" vertical="center" wrapText="1"/>
    </xf>
    <xf numFmtId="0" fontId="61" fillId="2" borderId="33" xfId="0" applyFont="1" applyFill="1" applyBorder="1" applyAlignment="1">
      <alignment horizontal="right" vertical="center" wrapText="1"/>
    </xf>
    <xf numFmtId="0" fontId="50" fillId="2" borderId="34" xfId="0" applyFont="1" applyFill="1" applyBorder="1" applyAlignment="1">
      <alignment horizontal="center" vertical="center"/>
    </xf>
    <xf numFmtId="0" fontId="50" fillId="2" borderId="35" xfId="0" applyFont="1" applyFill="1" applyBorder="1" applyAlignment="1">
      <alignment horizontal="center" vertical="center"/>
    </xf>
    <xf numFmtId="0" fontId="50" fillId="2" borderId="36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/>
    </xf>
    <xf numFmtId="0" fontId="53" fillId="2" borderId="38" xfId="0" applyFont="1" applyFill="1" applyBorder="1" applyAlignment="1">
      <alignment horizontal="center"/>
    </xf>
    <xf numFmtId="0" fontId="53" fillId="2" borderId="39" xfId="0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34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3" fillId="2" borderId="37" xfId="0" applyFont="1" applyFill="1" applyBorder="1" applyAlignment="1">
      <alignment horizontal="center" vertical="center" wrapText="1"/>
    </xf>
    <xf numFmtId="0" fontId="53" fillId="2" borderId="38" xfId="0" applyFont="1" applyFill="1" applyBorder="1" applyAlignment="1">
      <alignment horizontal="center" vertical="center"/>
    </xf>
    <xf numFmtId="0" fontId="53" fillId="2" borderId="3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51" fillId="2" borderId="38" xfId="0" applyFont="1" applyFill="1" applyBorder="1" applyAlignment="1">
      <alignment horizontal="center" vertical="center"/>
    </xf>
    <xf numFmtId="0" fontId="51" fillId="2" borderId="39" xfId="0" applyFont="1" applyFill="1" applyBorder="1" applyAlignment="1">
      <alignment horizontal="center" vertical="center"/>
    </xf>
    <xf numFmtId="0" fontId="59" fillId="0" borderId="41" xfId="0" applyFont="1" applyBorder="1" applyAlignment="1">
      <alignment horizontal="left" wrapText="1"/>
    </xf>
    <xf numFmtId="0" fontId="59" fillId="0" borderId="42" xfId="0" applyFont="1" applyBorder="1" applyAlignment="1">
      <alignment horizontal="left" wrapText="1"/>
    </xf>
    <xf numFmtId="0" fontId="59" fillId="0" borderId="43" xfId="0" applyFont="1" applyBorder="1" applyAlignment="1">
      <alignment horizontal="left" wrapText="1"/>
    </xf>
    <xf numFmtId="0" fontId="59" fillId="0" borderId="44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5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47" xfId="0" applyFont="1" applyBorder="1" applyAlignment="1">
      <alignment horizontal="left" wrapText="1"/>
    </xf>
    <xf numFmtId="0" fontId="59" fillId="0" borderId="48" xfId="0" applyFont="1" applyBorder="1" applyAlignment="1">
      <alignment horizontal="left" wrapText="1"/>
    </xf>
    <xf numFmtId="0" fontId="51" fillId="0" borderId="35" xfId="0" applyFont="1" applyBorder="1" applyAlignment="1" quotePrefix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66675</xdr:rowOff>
    </xdr:from>
    <xdr:to>
      <xdr:col>3</xdr:col>
      <xdr:colOff>19050</xdr:colOff>
      <xdr:row>4</xdr:row>
      <xdr:rowOff>180975</xdr:rowOff>
    </xdr:to>
    <xdr:pic>
      <xdr:nvPicPr>
        <xdr:cNvPr id="2" name="Image 2" descr="Logo BF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5717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21</xdr:row>
      <xdr:rowOff>161925</xdr:rowOff>
    </xdr:from>
    <xdr:to>
      <xdr:col>9</xdr:col>
      <xdr:colOff>542925</xdr:colOff>
      <xdr:row>24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2524125" y="4162425"/>
          <a:ext cx="3505200" cy="438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J'indique la zone et la journée(Z1J1= zone 1 journée 1,,,,)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1200150</xdr:colOff>
      <xdr:row>1</xdr:row>
      <xdr:rowOff>276225</xdr:rowOff>
    </xdr:to>
    <xdr:pic>
      <xdr:nvPicPr>
        <xdr:cNvPr id="1" name="Image 2" descr="Logo B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1200150</xdr:colOff>
      <xdr:row>1</xdr:row>
      <xdr:rowOff>276225</xdr:rowOff>
    </xdr:to>
    <xdr:pic>
      <xdr:nvPicPr>
        <xdr:cNvPr id="1" name="Image 2" descr="Logo B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1200150</xdr:colOff>
      <xdr:row>1</xdr:row>
      <xdr:rowOff>276225</xdr:rowOff>
    </xdr:to>
    <xdr:pic>
      <xdr:nvPicPr>
        <xdr:cNvPr id="1" name="Image 2" descr="Logo B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1200150</xdr:colOff>
      <xdr:row>1</xdr:row>
      <xdr:rowOff>276225</xdr:rowOff>
    </xdr:to>
    <xdr:pic>
      <xdr:nvPicPr>
        <xdr:cNvPr id="1" name="Image 2" descr="Logo B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7</xdr:row>
      <xdr:rowOff>28575</xdr:rowOff>
    </xdr:from>
    <xdr:to>
      <xdr:col>4</xdr:col>
      <xdr:colOff>361950</xdr:colOff>
      <xdr:row>17</xdr:row>
      <xdr:rowOff>161925</xdr:rowOff>
    </xdr:to>
    <xdr:pic>
      <xdr:nvPicPr>
        <xdr:cNvPr id="1" name="Image 1" descr="Logo BF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14450"/>
          <a:ext cx="40957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4" sqref="A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0.5625" style="29" customWidth="1"/>
    <col min="2" max="2" width="14.7109375" style="38" customWidth="1"/>
    <col min="3" max="3" width="14.7109375" style="39" customWidth="1"/>
    <col min="4" max="4" width="13.7109375" style="4" customWidth="1"/>
    <col min="5" max="5" width="15.7109375" style="4" customWidth="1"/>
    <col min="6" max="6" width="15.8515625" style="4" bestFit="1" customWidth="1"/>
    <col min="7" max="7" width="14.00390625" style="4" customWidth="1"/>
    <col min="8" max="9" width="9.140625" style="4" customWidth="1"/>
    <col min="10" max="10" width="20.7109375" style="4" customWidth="1"/>
    <col min="11" max="11" width="16.421875" style="4" customWidth="1"/>
    <col min="12" max="16384" width="9.140625" style="4" customWidth="1"/>
  </cols>
  <sheetData>
    <row r="1" ht="21">
      <c r="B1" s="48" t="s">
        <v>25</v>
      </c>
    </row>
    <row r="2" spans="2:11" ht="15">
      <c r="B2" s="34" t="s">
        <v>14</v>
      </c>
      <c r="C2" s="35" t="s">
        <v>19</v>
      </c>
      <c r="D2" s="30" t="s">
        <v>15</v>
      </c>
      <c r="E2" s="30" t="s">
        <v>16</v>
      </c>
      <c r="F2" s="30" t="s">
        <v>17</v>
      </c>
      <c r="J2" s="40" t="s">
        <v>20</v>
      </c>
      <c r="K2" s="41"/>
    </row>
    <row r="3" spans="1:11" ht="15">
      <c r="A3" s="29" t="str">
        <f>B3&amp;" "&amp;COUNTIF(B$3:B3,B3)</f>
        <v> 0</v>
      </c>
      <c r="B3" s="36"/>
      <c r="C3" s="37"/>
      <c r="D3" s="31"/>
      <c r="E3" s="31"/>
      <c r="F3" s="32"/>
      <c r="J3" s="41" t="s">
        <v>10</v>
      </c>
      <c r="K3" s="41">
        <f>COUNTIF(B:B,J3)</f>
        <v>0</v>
      </c>
    </row>
    <row r="4" spans="1:11" ht="15">
      <c r="A4" s="29" t="str">
        <f>B4&amp;" "&amp;COUNTIF(B$3:B4,B4)</f>
        <v> 0</v>
      </c>
      <c r="B4" s="36"/>
      <c r="C4" s="37"/>
      <c r="D4" s="31"/>
      <c r="E4" s="31"/>
      <c r="F4" s="32"/>
      <c r="J4" s="41" t="s">
        <v>13</v>
      </c>
      <c r="K4" s="41">
        <f>COUNTIF(B:B,J4)</f>
        <v>0</v>
      </c>
    </row>
    <row r="5" spans="1:11" ht="15">
      <c r="A5" s="29" t="str">
        <f>B5&amp;" "&amp;COUNTIF(B$3:B5,B5)</f>
        <v> 0</v>
      </c>
      <c r="B5" s="36"/>
      <c r="C5" s="37"/>
      <c r="D5" s="31"/>
      <c r="E5" s="31"/>
      <c r="F5" s="32"/>
      <c r="J5" s="41" t="s">
        <v>6</v>
      </c>
      <c r="K5" s="41">
        <f>COUNTIF(B:B,J5)</f>
        <v>0</v>
      </c>
    </row>
    <row r="6" spans="1:11" ht="15">
      <c r="A6" s="29" t="str">
        <f>B6&amp;" "&amp;COUNTIF(B$3:B6,B6)</f>
        <v> 0</v>
      </c>
      <c r="B6" s="36"/>
      <c r="C6" s="37"/>
      <c r="D6" s="31"/>
      <c r="E6" s="31"/>
      <c r="F6" s="32"/>
      <c r="J6" s="41" t="s">
        <v>12</v>
      </c>
      <c r="K6" s="41">
        <f>COUNTIF(B:B,J6)</f>
        <v>0</v>
      </c>
    </row>
    <row r="7" spans="1:6" ht="15">
      <c r="A7" s="29" t="str">
        <f>B7&amp;" "&amp;COUNTIF(B$3:B7,B7)</f>
        <v> 0</v>
      </c>
      <c r="B7" s="36"/>
      <c r="C7" s="37"/>
      <c r="D7" s="31"/>
      <c r="E7" s="31"/>
      <c r="F7" s="32"/>
    </row>
    <row r="8" spans="1:6" ht="15">
      <c r="A8" s="29" t="str">
        <f>B8&amp;" "&amp;COUNTIF(B$3:B8,B8)</f>
        <v> 0</v>
      </c>
      <c r="B8" s="36"/>
      <c r="C8" s="37"/>
      <c r="D8" s="31"/>
      <c r="E8" s="31"/>
      <c r="F8" s="32"/>
    </row>
    <row r="9" spans="1:12" ht="15">
      <c r="A9" s="29" t="str">
        <f>B9&amp;" "&amp;COUNTIF(B$3:B9,B9)</f>
        <v> 0</v>
      </c>
      <c r="B9" s="36"/>
      <c r="C9" s="37"/>
      <c r="D9" s="31"/>
      <c r="E9" s="31"/>
      <c r="F9" s="32"/>
      <c r="J9" s="49" t="s">
        <v>21</v>
      </c>
      <c r="K9" s="50"/>
      <c r="L9" s="50"/>
    </row>
    <row r="10" spans="1:10" ht="15">
      <c r="A10" s="29" t="str">
        <f>B10&amp;" "&amp;COUNTIF(B$3:B10,B10)</f>
        <v> 0</v>
      </c>
      <c r="B10" s="36"/>
      <c r="C10" s="37"/>
      <c r="D10" s="31"/>
      <c r="E10" s="31"/>
      <c r="F10" s="32"/>
      <c r="J10"/>
    </row>
    <row r="11" spans="1:10" ht="15.75" thickBot="1">
      <c r="A11" s="29" t="str">
        <f>B11&amp;" "&amp;COUNTIF(B$3:B11,B11)</f>
        <v> 0</v>
      </c>
      <c r="B11" s="36"/>
      <c r="C11" s="37"/>
      <c r="D11" s="31"/>
      <c r="E11" s="31"/>
      <c r="F11" s="32"/>
      <c r="J11"/>
    </row>
    <row r="12" spans="1:11" ht="21">
      <c r="A12" s="29" t="str">
        <f>B12&amp;" "&amp;COUNTIF(B$3:B12,B12)</f>
        <v> 0</v>
      </c>
      <c r="B12" s="36"/>
      <c r="C12" s="37"/>
      <c r="D12" s="31"/>
      <c r="E12" s="31"/>
      <c r="F12" s="32"/>
      <c r="J12" s="44"/>
      <c r="K12" s="48" t="s">
        <v>25</v>
      </c>
    </row>
    <row r="13" spans="1:11" ht="15">
      <c r="A13" s="29" t="str">
        <f>B13&amp;" "&amp;COUNTIF(B$3:B13,B13)</f>
        <v> 0</v>
      </c>
      <c r="B13" s="36"/>
      <c r="C13" s="37"/>
      <c r="D13" s="31"/>
      <c r="E13" s="31"/>
      <c r="F13" s="32"/>
      <c r="J13" s="42" t="s">
        <v>24</v>
      </c>
      <c r="K13" s="51" t="s">
        <v>35</v>
      </c>
    </row>
    <row r="14" spans="1:11" ht="15">
      <c r="A14" s="29" t="str">
        <f>B14&amp;" "&amp;COUNTIF(B$3:B14,B14)</f>
        <v> 0</v>
      </c>
      <c r="B14" s="36"/>
      <c r="C14" s="37"/>
      <c r="D14" s="31"/>
      <c r="E14" s="31"/>
      <c r="F14" s="32"/>
      <c r="J14" s="42" t="s">
        <v>22</v>
      </c>
      <c r="K14" s="51"/>
    </row>
    <row r="15" spans="1:11" ht="15">
      <c r="A15" s="29" t="str">
        <f>B15&amp;" "&amp;COUNTIF(B$3:B15,B15)</f>
        <v> 0</v>
      </c>
      <c r="B15" s="36"/>
      <c r="C15" s="37"/>
      <c r="D15" s="31"/>
      <c r="E15" s="31"/>
      <c r="F15" s="32"/>
      <c r="J15" s="42" t="s">
        <v>23</v>
      </c>
      <c r="K15" s="51"/>
    </row>
    <row r="16" spans="1:11" ht="15">
      <c r="A16" s="29" t="str">
        <f>B16&amp;" "&amp;COUNTIF(B$3:B16,B16)</f>
        <v> 0</v>
      </c>
      <c r="B16" s="36"/>
      <c r="C16" s="37"/>
      <c r="D16" s="31"/>
      <c r="E16" s="31"/>
      <c r="F16" s="32"/>
      <c r="J16" s="47"/>
      <c r="K16" s="52"/>
    </row>
    <row r="17" spans="1:11" ht="15">
      <c r="A17" s="29" t="str">
        <f>B17&amp;" "&amp;COUNTIF(B$3:B17,B17)</f>
        <v> 0</v>
      </c>
      <c r="B17" s="36"/>
      <c r="C17" s="37"/>
      <c r="D17" s="31"/>
      <c r="E17" s="31"/>
      <c r="F17" s="32"/>
      <c r="J17" s="43" t="s">
        <v>18</v>
      </c>
      <c r="K17" s="53" t="s">
        <v>36</v>
      </c>
    </row>
    <row r="18" spans="1:11" ht="15.75" thickBot="1">
      <c r="A18" s="29" t="str">
        <f>B18&amp;" "&amp;COUNTIF(B$3:B18,B18)</f>
        <v> 0</v>
      </c>
      <c r="B18" s="36"/>
      <c r="C18" s="37"/>
      <c r="D18" s="31"/>
      <c r="E18" s="31"/>
      <c r="F18" s="32"/>
      <c r="J18" s="45"/>
      <c r="K18" s="46"/>
    </row>
    <row r="19" spans="1:10" ht="15">
      <c r="A19" s="29" t="str">
        <f>B19&amp;" "&amp;COUNTIF(B$3:B19,B19)</f>
        <v> 0</v>
      </c>
      <c r="B19" s="36"/>
      <c r="C19" s="37"/>
      <c r="D19" s="31"/>
      <c r="E19" s="31"/>
      <c r="F19" s="32"/>
      <c r="J19"/>
    </row>
    <row r="20" spans="1:10" ht="15">
      <c r="A20" s="29" t="str">
        <f>B20&amp;" "&amp;COUNTIF(B$3:B20,B20)</f>
        <v> 0</v>
      </c>
      <c r="B20" s="36"/>
      <c r="C20" s="37"/>
      <c r="D20" s="31"/>
      <c r="E20" s="31"/>
      <c r="F20" s="32"/>
      <c r="J20"/>
    </row>
    <row r="21" spans="1:10" ht="15">
      <c r="A21" s="29" t="str">
        <f>B21&amp;" "&amp;COUNTIF(B$3:B21,B21)</f>
        <v> 0</v>
      </c>
      <c r="B21" s="36"/>
      <c r="C21" s="37"/>
      <c r="D21" s="31"/>
      <c r="E21" s="31"/>
      <c r="F21" s="32"/>
      <c r="J21"/>
    </row>
    <row r="22" spans="1:10" ht="15">
      <c r="A22" s="29" t="str">
        <f>B22&amp;" "&amp;COUNTIF(B$3:B22,B22)</f>
        <v> 0</v>
      </c>
      <c r="B22" s="36"/>
      <c r="C22" s="37"/>
      <c r="D22" s="31"/>
      <c r="E22" s="31"/>
      <c r="F22" s="32"/>
      <c r="J22"/>
    </row>
    <row r="23" spans="1:10" ht="15">
      <c r="A23" s="29" t="str">
        <f>B23&amp;" "&amp;COUNTIF(B$3:B23,B23)</f>
        <v> 0</v>
      </c>
      <c r="B23" s="36"/>
      <c r="C23" s="37"/>
      <c r="D23" s="31"/>
      <c r="E23" s="31"/>
      <c r="F23" s="32"/>
      <c r="J23"/>
    </row>
    <row r="24" spans="1:10" ht="14.25">
      <c r="A24" s="29" t="str">
        <f>B24&amp;" "&amp;COUNTIF(B$3:B24,B24)</f>
        <v> 0</v>
      </c>
      <c r="B24" s="36"/>
      <c r="C24" s="37"/>
      <c r="D24" s="31"/>
      <c r="E24" s="31"/>
      <c r="F24" s="32"/>
      <c r="J24"/>
    </row>
    <row r="25" spans="1:10" ht="14.25">
      <c r="A25" s="29" t="str">
        <f>B25&amp;" "&amp;COUNTIF(B$3:B25,B25)</f>
        <v> 0</v>
      </c>
      <c r="B25" s="36"/>
      <c r="C25" s="37"/>
      <c r="D25" s="31"/>
      <c r="E25" s="31"/>
      <c r="F25" s="32"/>
      <c r="J25"/>
    </row>
    <row r="26" spans="1:10" ht="14.25">
      <c r="A26" s="29" t="str">
        <f>B26&amp;" "&amp;COUNTIF(B$3:B26,B26)</f>
        <v> 0</v>
      </c>
      <c r="B26" s="36"/>
      <c r="C26" s="37"/>
      <c r="D26" s="31"/>
      <c r="E26" s="31"/>
      <c r="F26" s="32"/>
      <c r="J26"/>
    </row>
    <row r="27" spans="1:10" ht="14.25">
      <c r="A27" s="29" t="str">
        <f>B27&amp;" "&amp;COUNTIF(B$3:B27,B27)</f>
        <v> 0</v>
      </c>
      <c r="B27" s="36"/>
      <c r="C27" s="37"/>
      <c r="D27" s="31"/>
      <c r="E27" s="31"/>
      <c r="F27" s="32"/>
      <c r="J27"/>
    </row>
    <row r="28" spans="1:10" ht="14.25">
      <c r="A28" s="29" t="str">
        <f>B28&amp;" "&amp;COUNTIF(B$3:B28,B28)</f>
        <v> 0</v>
      </c>
      <c r="B28" s="36"/>
      <c r="C28" s="37"/>
      <c r="D28" s="31"/>
      <c r="E28" s="31"/>
      <c r="F28" s="32"/>
      <c r="J28"/>
    </row>
    <row r="29" spans="1:10" ht="14.25">
      <c r="A29" s="29" t="str">
        <f>B29&amp;" "&amp;COUNTIF(B$3:B29,B29)</f>
        <v> 0</v>
      </c>
      <c r="B29" s="36"/>
      <c r="C29" s="37"/>
      <c r="D29" s="31"/>
      <c r="E29" s="31"/>
      <c r="F29" s="32"/>
      <c r="J29"/>
    </row>
    <row r="30" spans="1:10" ht="14.25">
      <c r="A30" s="29" t="str">
        <f>B30&amp;" "&amp;COUNTIF(B$3:B30,B30)</f>
        <v> 0</v>
      </c>
      <c r="B30" s="36"/>
      <c r="C30" s="37"/>
      <c r="D30" s="31"/>
      <c r="E30" s="31"/>
      <c r="F30" s="32"/>
      <c r="J30"/>
    </row>
    <row r="31" spans="1:10" ht="14.25">
      <c r="A31" s="29" t="str">
        <f>B31&amp;" "&amp;COUNTIF(B$3:B31,B31)</f>
        <v> 0</v>
      </c>
      <c r="B31" s="36"/>
      <c r="C31" s="37"/>
      <c r="D31" s="31"/>
      <c r="E31" s="31"/>
      <c r="F31" s="32"/>
      <c r="J31"/>
    </row>
    <row r="32" spans="1:10" ht="14.25">
      <c r="A32" s="29" t="str">
        <f>B32&amp;" "&amp;COUNTIF(B$3:B32,B32)</f>
        <v> 0</v>
      </c>
      <c r="B32" s="36"/>
      <c r="C32" s="37"/>
      <c r="D32" s="31"/>
      <c r="E32" s="31"/>
      <c r="F32" s="32"/>
      <c r="J32"/>
    </row>
    <row r="33" spans="1:10" ht="14.25">
      <c r="A33" s="29" t="str">
        <f>B33&amp;" "&amp;COUNTIF(B$3:B33,B33)</f>
        <v> 0</v>
      </c>
      <c r="B33" s="36"/>
      <c r="C33" s="37"/>
      <c r="D33" s="31"/>
      <c r="E33" s="31"/>
      <c r="F33" s="32"/>
      <c r="J33"/>
    </row>
    <row r="34" spans="1:10" ht="14.25">
      <c r="A34" s="29" t="str">
        <f>B34&amp;" "&amp;COUNTIF(B$3:B34,B34)</f>
        <v> 0</v>
      </c>
      <c r="B34" s="36"/>
      <c r="C34" s="37"/>
      <c r="D34" s="31"/>
      <c r="E34" s="31"/>
      <c r="F34" s="32"/>
      <c r="J34"/>
    </row>
    <row r="35" spans="1:10" ht="14.25">
      <c r="A35" s="29" t="str">
        <f>B35&amp;" "&amp;COUNTIF(B$3:B35,B35)</f>
        <v> 0</v>
      </c>
      <c r="B35" s="36"/>
      <c r="C35" s="37"/>
      <c r="D35" s="31"/>
      <c r="E35" s="31"/>
      <c r="F35" s="32"/>
      <c r="J35"/>
    </row>
    <row r="36" spans="1:10" ht="14.25">
      <c r="A36" s="29" t="str">
        <f>B36&amp;" "&amp;COUNTIF(B$3:B36,B36)</f>
        <v> 0</v>
      </c>
      <c r="B36" s="36"/>
      <c r="C36" s="37"/>
      <c r="D36" s="31"/>
      <c r="E36" s="31"/>
      <c r="F36" s="32"/>
      <c r="J36"/>
    </row>
    <row r="37" spans="1:10" ht="14.25">
      <c r="A37" s="29" t="str">
        <f>B37&amp;" "&amp;COUNTIF(B$3:B37,B37)</f>
        <v> 0</v>
      </c>
      <c r="B37" s="36"/>
      <c r="C37" s="37"/>
      <c r="D37" s="31"/>
      <c r="E37" s="31"/>
      <c r="F37" s="32"/>
      <c r="J37"/>
    </row>
    <row r="38" spans="1:10" ht="14.25">
      <c r="A38" s="29" t="str">
        <f>B38&amp;" "&amp;COUNTIF(B$3:B38,B38)</f>
        <v> 0</v>
      </c>
      <c r="B38" s="36"/>
      <c r="C38" s="37"/>
      <c r="D38" s="31"/>
      <c r="E38" s="31"/>
      <c r="F38" s="32"/>
      <c r="J38"/>
    </row>
    <row r="39" spans="1:10" ht="14.25">
      <c r="A39" s="29" t="str">
        <f>B39&amp;" "&amp;COUNTIF(B$3:B39,B39)</f>
        <v> 0</v>
      </c>
      <c r="B39" s="36"/>
      <c r="C39" s="37"/>
      <c r="D39" s="31"/>
      <c r="E39" s="31"/>
      <c r="F39" s="32"/>
      <c r="J39"/>
    </row>
    <row r="40" spans="1:10" ht="14.25">
      <c r="A40" s="29" t="str">
        <f>B40&amp;" "&amp;COUNTIF(B$3:B40,B40)</f>
        <v> 0</v>
      </c>
      <c r="B40" s="36"/>
      <c r="C40" s="37"/>
      <c r="D40" s="31"/>
      <c r="E40" s="31"/>
      <c r="F40" s="32"/>
      <c r="J40"/>
    </row>
    <row r="41" spans="1:10" ht="14.25">
      <c r="A41" s="29" t="str">
        <f>B41&amp;" "&amp;COUNTIF(B$3:B41,B41)</f>
        <v> 0</v>
      </c>
      <c r="B41" s="36"/>
      <c r="C41" s="37"/>
      <c r="D41" s="31"/>
      <c r="E41" s="31"/>
      <c r="F41" s="32"/>
      <c r="J41"/>
    </row>
    <row r="42" spans="1:6" ht="14.25">
      <c r="A42" s="29" t="str">
        <f>B42&amp;" "&amp;COUNTIF(B$3:B42,B42)</f>
        <v> 0</v>
      </c>
      <c r="B42" s="36"/>
      <c r="C42" s="37"/>
      <c r="D42" s="31"/>
      <c r="E42" s="31"/>
      <c r="F42" s="32"/>
    </row>
    <row r="43" spans="1:6" ht="14.25">
      <c r="A43" s="29" t="str">
        <f>B43&amp;" "&amp;COUNTIF(B$3:B43,B43)</f>
        <v> 0</v>
      </c>
      <c r="B43" s="36"/>
      <c r="C43" s="37"/>
      <c r="D43" s="31"/>
      <c r="E43" s="31"/>
      <c r="F43" s="32"/>
    </row>
    <row r="44" spans="1:6" ht="14.25">
      <c r="A44" s="29" t="str">
        <f>B44&amp;" "&amp;COUNTIF(B$3:B44,B44)</f>
        <v> 0</v>
      </c>
      <c r="B44" s="36"/>
      <c r="C44" s="37"/>
      <c r="D44" s="31"/>
      <c r="E44" s="31"/>
      <c r="F44" s="32"/>
    </row>
    <row r="45" spans="1:6" ht="14.25">
      <c r="A45" s="29" t="str">
        <f>B45&amp;" "&amp;COUNTIF(B$3:B45,B45)</f>
        <v> 0</v>
      </c>
      <c r="B45" s="36"/>
      <c r="C45" s="37"/>
      <c r="D45" s="31"/>
      <c r="E45" s="31"/>
      <c r="F45" s="32"/>
    </row>
    <row r="46" spans="1:6" ht="14.25">
      <c r="A46" s="29" t="str">
        <f>B46&amp;" "&amp;COUNTIF(B$3:B46,B46)</f>
        <v> 0</v>
      </c>
      <c r="B46" s="36"/>
      <c r="C46" s="37"/>
      <c r="D46" s="31"/>
      <c r="E46" s="31"/>
      <c r="F46" s="32"/>
    </row>
    <row r="47" spans="1:6" ht="14.25">
      <c r="A47" s="29" t="str">
        <f>B47&amp;" "&amp;COUNTIF(B$3:B47,B47)</f>
        <v> 0</v>
      </c>
      <c r="B47" s="36"/>
      <c r="C47" s="37"/>
      <c r="D47" s="31"/>
      <c r="E47" s="31"/>
      <c r="F47" s="32"/>
    </row>
    <row r="48" spans="1:6" ht="14.25">
      <c r="A48" s="29" t="str">
        <f>B48&amp;" "&amp;COUNTIF(B$3:B48,B48)</f>
        <v> 0</v>
      </c>
      <c r="B48" s="36"/>
      <c r="C48" s="37"/>
      <c r="D48" s="31"/>
      <c r="E48" s="31"/>
      <c r="F48" s="32"/>
    </row>
    <row r="49" spans="1:6" ht="14.25">
      <c r="A49" s="29" t="str">
        <f>B49&amp;" "&amp;COUNTIF(B$3:B49,B49)</f>
        <v> 0</v>
      </c>
      <c r="B49" s="36"/>
      <c r="C49" s="37"/>
      <c r="D49" s="31"/>
      <c r="E49" s="31"/>
      <c r="F49" s="32"/>
    </row>
    <row r="50" spans="1:6" ht="14.25">
      <c r="A50" s="29" t="str">
        <f>B50&amp;" "&amp;COUNTIF(B$3:B50,B50)</f>
        <v> 0</v>
      </c>
      <c r="B50" s="36"/>
      <c r="C50" s="37"/>
      <c r="D50" s="31"/>
      <c r="E50" s="31"/>
      <c r="F50" s="32"/>
    </row>
    <row r="51" spans="1:6" ht="14.25">
      <c r="A51" s="29" t="str">
        <f>B51&amp;" "&amp;COUNTIF(B$3:B51,B51)</f>
        <v> 0</v>
      </c>
      <c r="B51" s="36"/>
      <c r="C51" s="37"/>
      <c r="D51" s="31"/>
      <c r="E51" s="31"/>
      <c r="F51" s="32"/>
    </row>
    <row r="52" ht="14.25">
      <c r="F52" s="33"/>
    </row>
    <row r="53" ht="14.25">
      <c r="F53" s="33"/>
    </row>
    <row r="54" ht="14.25">
      <c r="F54" s="33"/>
    </row>
    <row r="55" ht="14.25">
      <c r="F55" s="33"/>
    </row>
    <row r="56" ht="14.25">
      <c r="F56" s="33"/>
    </row>
    <row r="57" ht="14.25">
      <c r="F57" s="33"/>
    </row>
    <row r="58" ht="14.25">
      <c r="F58" s="33"/>
    </row>
    <row r="59" ht="14.25">
      <c r="F59" s="33"/>
    </row>
    <row r="60" ht="14.25">
      <c r="F60" s="33"/>
    </row>
    <row r="61" ht="14.25">
      <c r="F61" s="33"/>
    </row>
    <row r="62" ht="14.25">
      <c r="F62" s="33"/>
    </row>
    <row r="63" ht="14.25">
      <c r="F63" s="33"/>
    </row>
    <row r="64" ht="14.25">
      <c r="F64" s="33"/>
    </row>
  </sheetData>
  <sheetProtection/>
  <autoFilter ref="B2:F51"/>
  <conditionalFormatting sqref="A3:A51">
    <cfRule type="expression" priority="2" dxfId="1">
      <formula>"cnum(droite(A2;2))&gt;10"</formula>
    </cfRule>
  </conditionalFormatting>
  <conditionalFormatting sqref="K3:K6">
    <cfRule type="cellIs" priority="1" dxfId="2" operator="greaterThan">
      <formula>10</formula>
    </cfRule>
  </conditionalFormatting>
  <dataValidations count="2">
    <dataValidation type="list" allowBlank="1" showInputMessage="1" showErrorMessage="1" sqref="B2:B65536">
      <formula1>Categorie</formula1>
    </dataValidation>
    <dataValidation type="list" allowBlank="1" showInputMessage="1" showErrorMessage="1" sqref="C1:C65536">
      <formula1>"X,x"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2.8515625" style="0" customWidth="1"/>
    <col min="2" max="2" width="18.00390625" style="0" customWidth="1"/>
    <col min="3" max="3" width="18.8515625" style="0" customWidth="1"/>
    <col min="4" max="4" width="32.28125" style="0" customWidth="1"/>
    <col min="5" max="5" width="10.00390625" style="0" customWidth="1"/>
  </cols>
  <sheetData>
    <row r="1" spans="1:5" ht="24" customHeight="1">
      <c r="A1" s="57" t="str">
        <f>"Championnat Ligue BGFC À 5 "&amp;Saison</f>
        <v>Championnat Ligue BGFC À 5 2020/2021</v>
      </c>
      <c r="B1" s="58"/>
      <c r="C1" s="58"/>
      <c r="D1" s="58"/>
      <c r="E1" s="59"/>
    </row>
    <row r="2" spans="1:5" ht="23.25" customHeight="1" thickBot="1">
      <c r="A2" s="60" t="str">
        <f>"FEUILLE DE MATCH_"&amp;'Sélection Match'!K17</f>
        <v>FEUILLE DE MATCH_Z1J1</v>
      </c>
      <c r="B2" s="61"/>
      <c r="C2" s="61"/>
      <c r="D2" s="61"/>
      <c r="E2" s="62"/>
    </row>
    <row r="3" spans="1:5" s="2" customFormat="1" ht="12" customHeight="1" thickBot="1">
      <c r="A3" s="1"/>
      <c r="B3" s="1"/>
      <c r="C3" s="1"/>
      <c r="D3" s="1"/>
      <c r="E3" s="1"/>
    </row>
    <row r="4" spans="1:5" ht="14.25">
      <c r="A4" s="63" t="s">
        <v>2</v>
      </c>
      <c r="B4" s="64"/>
      <c r="C4" s="64"/>
      <c r="D4" s="64"/>
      <c r="E4" s="65"/>
    </row>
    <row r="5" spans="1:5" ht="14.25">
      <c r="A5" s="66" t="s">
        <v>3</v>
      </c>
      <c r="B5" s="67"/>
      <c r="C5" s="68"/>
      <c r="D5" s="68"/>
      <c r="E5" s="69"/>
    </row>
    <row r="6" spans="1:5" ht="14.25">
      <c r="A6" s="66" t="s">
        <v>4</v>
      </c>
      <c r="B6" s="67"/>
      <c r="C6" s="68"/>
      <c r="D6" s="68"/>
      <c r="E6" s="69"/>
    </row>
    <row r="7" spans="1:5" ht="15" thickBot="1">
      <c r="A7" s="70" t="s">
        <v>5</v>
      </c>
      <c r="B7" s="71"/>
      <c r="C7" s="72" t="s">
        <v>10</v>
      </c>
      <c r="D7" s="72"/>
      <c r="E7" s="73"/>
    </row>
    <row r="8" spans="1:5" ht="9.75" customHeight="1" thickBot="1">
      <c r="A8" s="3"/>
      <c r="B8" s="3"/>
      <c r="C8" s="3"/>
      <c r="D8" s="3"/>
      <c r="E8" s="3"/>
    </row>
    <row r="9" spans="1:5" s="4" customFormat="1" ht="36" customHeight="1">
      <c r="A9" s="74" t="s">
        <v>7</v>
      </c>
      <c r="B9" s="75"/>
      <c r="C9" s="75"/>
      <c r="D9" s="75"/>
      <c r="E9" s="76"/>
    </row>
    <row r="10" spans="1:5" ht="39.75" customHeight="1">
      <c r="A10" s="5"/>
      <c r="B10" s="6" t="s">
        <v>0</v>
      </c>
      <c r="C10" s="6" t="s">
        <v>1</v>
      </c>
      <c r="D10" s="7" t="s">
        <v>30</v>
      </c>
      <c r="E10" s="8" t="s">
        <v>8</v>
      </c>
    </row>
    <row r="11" spans="1:5" ht="27.75" customHeight="1">
      <c r="A11" s="9">
        <v>1</v>
      </c>
      <c r="B11" s="10"/>
      <c r="C11" s="10"/>
      <c r="D11" s="10"/>
      <c r="E11" s="11">
        <f>_xlfn.IFERROR(IF(VLOOKUP(Categories!$A$2&amp;" "&amp;$A11,'Sélection Match'!$A:$F,3,FALSE)=0,"",VLOOKUP(Categories!$A$2&amp;" "&amp;$A11,'Sélection Match'!$A:$F,3,FALSE)),"")</f>
      </c>
    </row>
    <row r="12" spans="1:5" ht="27.75" customHeight="1" thickBot="1">
      <c r="A12" s="12">
        <v>2</v>
      </c>
      <c r="B12" s="13"/>
      <c r="C12" s="13"/>
      <c r="D12" s="13"/>
      <c r="E12" s="14"/>
    </row>
    <row r="13" spans="1:5" ht="9.75" customHeight="1" thickBot="1">
      <c r="A13" s="3"/>
      <c r="B13" s="3"/>
      <c r="C13" s="3"/>
      <c r="D13" s="3"/>
      <c r="E13" s="3"/>
    </row>
    <row r="14" spans="1:5" ht="36" customHeight="1">
      <c r="A14" s="77" t="s">
        <v>31</v>
      </c>
      <c r="B14" s="78"/>
      <c r="C14" s="78"/>
      <c r="D14" s="78"/>
      <c r="E14" s="79"/>
    </row>
    <row r="15" spans="1:5" ht="41.25" customHeight="1">
      <c r="A15" s="15"/>
      <c r="B15" s="16" t="s">
        <v>0</v>
      </c>
      <c r="C15" s="16" t="s">
        <v>1</v>
      </c>
      <c r="D15" s="7" t="s">
        <v>30</v>
      </c>
      <c r="E15" s="8" t="s">
        <v>8</v>
      </c>
    </row>
    <row r="16" spans="1:5" ht="27.75" customHeight="1">
      <c r="A16" s="17">
        <v>1</v>
      </c>
      <c r="B16" s="18">
        <f>_xlfn.IFERROR(VLOOKUP($C$7&amp;" "&amp;$A16,'Sélection Match'!$A:$F,4,FALSE),"")</f>
      </c>
      <c r="C16" s="18">
        <f>_xlfn.IFERROR(VLOOKUP($C$7&amp;" "&amp;$A16,'Sélection Match'!$A:$F,5,FALSE),"")</f>
      </c>
      <c r="D16" s="27">
        <f>_xlfn.IFERROR(IF(VLOOKUP($C$7&amp;" "&amp;A16,'Sélection Match'!$A:$F,6,FALSE)=0,"PASS RUGBY",VLOOKUP($C$7&amp;" "&amp;'Open Masculin'!$A16,'Sélection Match'!$A:$F,6,FALSE)),"")</f>
      </c>
      <c r="E16" s="19">
        <f>_xlfn.IFERROR(IF(VLOOKUP($C$7&amp;" "&amp;$A16,'Sélection Match'!$A:$F,3,FALSE)=0,"",VLOOKUP($C$7&amp;" "&amp;$A16,'Sélection Match'!$A:$F,3,FALSE)),"")</f>
      </c>
    </row>
    <row r="17" spans="1:5" ht="27.75" customHeight="1">
      <c r="A17" s="17">
        <v>2</v>
      </c>
      <c r="B17" s="18">
        <f>_xlfn.IFERROR(VLOOKUP($C$7&amp;" "&amp;$A17,'Sélection Match'!$A:$F,4,FALSE),"")</f>
      </c>
      <c r="C17" s="18">
        <f>_xlfn.IFERROR(VLOOKUP($C$7&amp;" "&amp;$A17,'Sélection Match'!$A:$F,5,FALSE),"")</f>
      </c>
      <c r="D17" s="27">
        <f>_xlfn.IFERROR(IF(VLOOKUP($C$7&amp;" "&amp;A17,'Sélection Match'!$A:$F,6,FALSE)=0,"PASS RUGBY",VLOOKUP($C$7&amp;" "&amp;'Open Masculin'!$A17,'Sélection Match'!$A:$F,6,FALSE)),"")</f>
      </c>
      <c r="E17" s="19">
        <f>_xlfn.IFERROR(IF(VLOOKUP($C$7&amp;" "&amp;$A17,'Sélection Match'!$A:$F,3,FALSE)=0,"",VLOOKUP($C$7&amp;" "&amp;$A17,'Sélection Match'!$A:$F,3,FALSE)),"")</f>
      </c>
    </row>
    <row r="18" spans="1:5" ht="27.75" customHeight="1">
      <c r="A18" s="17">
        <v>3</v>
      </c>
      <c r="B18" s="18">
        <f>_xlfn.IFERROR(VLOOKUP($C$7&amp;" "&amp;$A18,'Sélection Match'!$A:$F,4,FALSE),"")</f>
      </c>
      <c r="C18" s="18">
        <f>_xlfn.IFERROR(VLOOKUP($C$7&amp;" "&amp;$A18,'Sélection Match'!$A:$F,5,FALSE),"")</f>
      </c>
      <c r="D18" s="27">
        <f>_xlfn.IFERROR(IF(VLOOKUP($C$7&amp;" "&amp;A18,'Sélection Match'!$A:$F,6,FALSE)=0,"PASS RUGBY",VLOOKUP($C$7&amp;" "&amp;'Open Masculin'!$A18,'Sélection Match'!$A:$F,6,FALSE)),"")</f>
      </c>
      <c r="E18" s="19">
        <f>_xlfn.IFERROR(IF(VLOOKUP($C$7&amp;" "&amp;$A18,'Sélection Match'!$A:$F,3,FALSE)=0,"",VLOOKUP($C$7&amp;" "&amp;$A18,'Sélection Match'!$A:$F,3,FALSE)),"")</f>
      </c>
    </row>
    <row r="19" spans="1:5" ht="27.75" customHeight="1">
      <c r="A19" s="17">
        <v>4</v>
      </c>
      <c r="B19" s="18">
        <f>_xlfn.IFERROR(VLOOKUP($C$7&amp;" "&amp;$A19,'Sélection Match'!$A:$F,4,FALSE),"")</f>
      </c>
      <c r="C19" s="18">
        <f>_xlfn.IFERROR(VLOOKUP($C$7&amp;" "&amp;$A19,'Sélection Match'!$A:$F,5,FALSE),"")</f>
      </c>
      <c r="D19" s="27">
        <f>_xlfn.IFERROR(IF(VLOOKUP($C$7&amp;" "&amp;A19,'Sélection Match'!$A:$F,6,FALSE)=0,"PASS RUGBY",VLOOKUP($C$7&amp;" "&amp;'Open Masculin'!$A19,'Sélection Match'!$A:$F,6,FALSE)),"")</f>
      </c>
      <c r="E19" s="19">
        <f>_xlfn.IFERROR(IF(VLOOKUP($C$7&amp;" "&amp;$A19,'Sélection Match'!$A:$F,3,FALSE)=0,"",VLOOKUP($C$7&amp;" "&amp;$A19,'Sélection Match'!$A:$F,3,FALSE)),"")</f>
      </c>
    </row>
    <row r="20" spans="1:5" ht="27.75" customHeight="1">
      <c r="A20" s="17">
        <v>5</v>
      </c>
      <c r="B20" s="18">
        <f>_xlfn.IFERROR(VLOOKUP($C$7&amp;" "&amp;$A20,'Sélection Match'!$A:$F,4,FALSE),"")</f>
      </c>
      <c r="C20" s="18">
        <f>_xlfn.IFERROR(VLOOKUP($C$7&amp;" "&amp;$A20,'Sélection Match'!$A:$F,5,FALSE),"")</f>
      </c>
      <c r="D20" s="27">
        <f>_xlfn.IFERROR(IF(VLOOKUP($C$7&amp;" "&amp;A20,'Sélection Match'!$A:$F,6,FALSE)=0,"PASS RUGBY",VLOOKUP($C$7&amp;" "&amp;'Open Masculin'!$A20,'Sélection Match'!$A:$F,6,FALSE)),"")</f>
      </c>
      <c r="E20" s="19">
        <f>_xlfn.IFERROR(IF(VLOOKUP($C$7&amp;" "&amp;$A20,'Sélection Match'!$A:$F,3,FALSE)=0,"",VLOOKUP($C$7&amp;" "&amp;$A20,'Sélection Match'!$A:$F,3,FALSE)),"")</f>
      </c>
    </row>
    <row r="21" spans="1:5" ht="27.75" customHeight="1">
      <c r="A21" s="17">
        <v>6</v>
      </c>
      <c r="B21" s="18">
        <f>_xlfn.IFERROR(VLOOKUP($C$7&amp;" "&amp;$A21,'Sélection Match'!$A:$F,4,FALSE),"")</f>
      </c>
      <c r="C21" s="18">
        <f>_xlfn.IFERROR(VLOOKUP($C$7&amp;" "&amp;$A21,'Sélection Match'!$A:$F,5,FALSE),"")</f>
      </c>
      <c r="D21" s="27">
        <f>_xlfn.IFERROR(IF(VLOOKUP($C$7&amp;" "&amp;A21,'Sélection Match'!$A:$F,6,FALSE)=0,"PASS RUGBY",VLOOKUP($C$7&amp;" "&amp;'Open Masculin'!$A21,'Sélection Match'!$A:$F,6,FALSE)),"")</f>
      </c>
      <c r="E21" s="19">
        <f>_xlfn.IFERROR(IF(VLOOKUP($C$7&amp;" "&amp;$A21,'Sélection Match'!$A:$F,3,FALSE)=0,"",VLOOKUP($C$7&amp;" "&amp;$A21,'Sélection Match'!$A:$F,3,FALSE)),"")</f>
      </c>
    </row>
    <row r="22" spans="1:5" ht="27.75" customHeight="1">
      <c r="A22" s="17">
        <v>7</v>
      </c>
      <c r="B22" s="18">
        <f>_xlfn.IFERROR(VLOOKUP($C$7&amp;" "&amp;$A22,'Sélection Match'!$A:$F,4,FALSE),"")</f>
      </c>
      <c r="C22" s="18">
        <f>_xlfn.IFERROR(VLOOKUP($C$7&amp;" "&amp;$A22,'Sélection Match'!$A:$F,5,FALSE),"")</f>
      </c>
      <c r="D22" s="27">
        <f>_xlfn.IFERROR(IF(VLOOKUP($C$7&amp;" "&amp;A22,'Sélection Match'!$A:$F,6,FALSE)=0,"PASS RUGBY",VLOOKUP($C$7&amp;" "&amp;'Open Masculin'!$A22,'Sélection Match'!$A:$F,6,FALSE)),"")</f>
      </c>
      <c r="E22" s="19">
        <f>_xlfn.IFERROR(IF(VLOOKUP($C$7&amp;" "&amp;$A22,'Sélection Match'!$A:$F,3,FALSE)=0,"",VLOOKUP($C$7&amp;" "&amp;$A22,'Sélection Match'!$A:$F,3,FALSE)),"")</f>
      </c>
    </row>
    <row r="23" spans="1:5" ht="27.75" customHeight="1">
      <c r="A23" s="17">
        <v>8</v>
      </c>
      <c r="B23" s="18">
        <f>_xlfn.IFERROR(VLOOKUP($C$7&amp;" "&amp;$A23,'Sélection Match'!$A:$F,4,FALSE),"")</f>
      </c>
      <c r="C23" s="18">
        <f>_xlfn.IFERROR(VLOOKUP($C$7&amp;" "&amp;$A23,'Sélection Match'!$A:$F,5,FALSE),"")</f>
      </c>
      <c r="D23" s="27">
        <f>_xlfn.IFERROR(IF(VLOOKUP($C$7&amp;" "&amp;A23,'Sélection Match'!$A:$F,6,FALSE)=0,"PASS RUGBY",VLOOKUP($C$7&amp;" "&amp;'Open Masculin'!$A23,'Sélection Match'!$A:$F,6,FALSE)),"")</f>
      </c>
      <c r="E23" s="19">
        <f>_xlfn.IFERROR(IF(VLOOKUP($C$7&amp;" "&amp;$A23,'Sélection Match'!$A:$F,3,FALSE)=0,"",VLOOKUP($C$7&amp;" "&amp;$A23,'Sélection Match'!$A:$F,3,FALSE)),"")</f>
      </c>
    </row>
    <row r="24" spans="1:5" ht="27.75" customHeight="1">
      <c r="A24" s="17">
        <v>9</v>
      </c>
      <c r="B24" s="18">
        <f>_xlfn.IFERROR(VLOOKUP($C$7&amp;" "&amp;$A24,'Sélection Match'!$A:$F,4,FALSE),"")</f>
      </c>
      <c r="C24" s="18">
        <f>_xlfn.IFERROR(VLOOKUP($C$7&amp;" "&amp;$A24,'Sélection Match'!$A:$F,5,FALSE),"")</f>
      </c>
      <c r="D24" s="27">
        <f>_xlfn.IFERROR(IF(VLOOKUP($C$7&amp;" "&amp;A24,'Sélection Match'!$A:$F,6,FALSE)=0,"PASS RUGBY",VLOOKUP($C$7&amp;" "&amp;'Open Masculin'!$A23,'Sélection Match'!$A:$F,6,FALSE)),"")</f>
      </c>
      <c r="E24" s="19"/>
    </row>
    <row r="25" spans="1:5" ht="27.75" customHeight="1">
      <c r="A25" s="17">
        <v>10</v>
      </c>
      <c r="B25" s="18">
        <f>_xlfn.IFERROR(VLOOKUP($C$7&amp;" "&amp;$A25,'Sélection Match'!$A:$F,4,FALSE),"")</f>
      </c>
      <c r="C25" s="18">
        <f>_xlfn.IFERROR(VLOOKUP($C$7&amp;" "&amp;$A25,'Sélection Match'!$A:$F,5,FALSE),"")</f>
      </c>
      <c r="D25" s="27">
        <f>_xlfn.IFERROR(IF(VLOOKUP($C$7&amp;" "&amp;A25,'Sélection Match'!$A:$F,6,FALSE)=0,"PASS RUGBY",VLOOKUP($C$7&amp;" "&amp;'Open Masculin'!$A25,'Sélection Match'!$A:$F,6,FALSE)),"")</f>
      </c>
      <c r="E25" s="19">
        <f>_xlfn.IFERROR(IF(VLOOKUP($C$7&amp;" "&amp;$A25,'Sélection Match'!$A:$F,3,FALSE)=0,"",VLOOKUP($C$7&amp;" "&amp;$A25,'Sélection Match'!$A:$F,3,FALSE)),"")</f>
      </c>
    </row>
    <row r="26" spans="1:5" ht="27.75" customHeight="1" thickBot="1">
      <c r="A26" s="20">
        <v>11</v>
      </c>
      <c r="B26" s="21">
        <f>_xlfn.IFERROR(VLOOKUP($C$7&amp;" "&amp;$A26,'Sélection Match'!$A:$F,4,FALSE),"")</f>
      </c>
      <c r="C26" s="21">
        <f>_xlfn.IFERROR(VLOOKUP($C$7&amp;" "&amp;$A26,'Sélection Match'!$A:$F,5,FALSE),"")</f>
      </c>
      <c r="D26" s="28">
        <f>_xlfn.IFERROR(IF(VLOOKUP($C$7&amp;" "&amp;A26,'Sélection Match'!$A:$F,6,FALSE)=0,"PASS RUGBY",VLOOKUP($C$7&amp;" "&amp;'Open Masculin'!$A25,'Sélection Match'!$A:$F,6,FALSE)),"")</f>
      </c>
      <c r="E26" s="22">
        <f>_xlfn.IFERROR(IF(VLOOKUP($C$7&amp;" "&amp;$A26,'Sélection Match'!$A:$F,3,FALSE)=0,"",VLOOKUP($C$7&amp;" "&amp;$A26,'Sélection Match'!$A:$F,3,FALSE)),"")</f>
      </c>
    </row>
    <row r="27" ht="10.5" customHeight="1" thickBot="1"/>
    <row r="28" spans="1:5" ht="12.75" customHeight="1">
      <c r="A28" s="80" t="s">
        <v>27</v>
      </c>
      <c r="B28" s="81"/>
      <c r="C28" s="81"/>
      <c r="D28" s="81"/>
      <c r="E28" s="82"/>
    </row>
    <row r="29" spans="1:5" ht="29.25" customHeight="1">
      <c r="A29" s="83"/>
      <c r="B29" s="84"/>
      <c r="C29" s="84"/>
      <c r="D29" s="84"/>
      <c r="E29" s="85"/>
    </row>
    <row r="30" spans="1:5" ht="21" customHeight="1" thickBot="1">
      <c r="A30" s="86"/>
      <c r="B30" s="87"/>
      <c r="C30" s="87"/>
      <c r="D30" s="87"/>
      <c r="E30" s="88"/>
    </row>
    <row r="31" ht="6" customHeight="1"/>
    <row r="32" ht="15">
      <c r="A32" s="23" t="s">
        <v>9</v>
      </c>
    </row>
  </sheetData>
  <sheetProtection/>
  <mergeCells count="12">
    <mergeCell ref="A9:E9"/>
    <mergeCell ref="A14:E14"/>
    <mergeCell ref="A28:E30"/>
    <mergeCell ref="A6:B6"/>
    <mergeCell ref="C6:E6"/>
    <mergeCell ref="A1:E1"/>
    <mergeCell ref="A2:E2"/>
    <mergeCell ref="A4:E4"/>
    <mergeCell ref="A5:B5"/>
    <mergeCell ref="C5:E5"/>
    <mergeCell ref="A7:B7"/>
    <mergeCell ref="C7:E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2.8515625" style="0" customWidth="1"/>
    <col min="2" max="2" width="18.00390625" style="0" customWidth="1"/>
    <col min="3" max="3" width="18.8515625" style="0" customWidth="1"/>
    <col min="4" max="4" width="32.28125" style="0" customWidth="1"/>
    <col min="5" max="5" width="10.00390625" style="0" customWidth="1"/>
  </cols>
  <sheetData>
    <row r="1" spans="1:5" ht="24" customHeight="1">
      <c r="A1" s="57" t="str">
        <f>"Championnat Ligue BGFC À 5 "&amp;Saison</f>
        <v>Championnat Ligue BGFC À 5 2020/2021</v>
      </c>
      <c r="B1" s="58"/>
      <c r="C1" s="58"/>
      <c r="D1" s="58"/>
      <c r="E1" s="59"/>
    </row>
    <row r="2" spans="1:5" ht="23.25" customHeight="1" thickBot="1">
      <c r="A2" s="60" t="str">
        <f>"FEUILLE DE MATCH_"&amp;'Sélection Match'!K17</f>
        <v>FEUILLE DE MATCH_Z1J1</v>
      </c>
      <c r="B2" s="61"/>
      <c r="C2" s="61"/>
      <c r="D2" s="61"/>
      <c r="E2" s="62"/>
    </row>
    <row r="3" spans="1:5" s="2" customFormat="1" ht="12" customHeight="1" thickBot="1">
      <c r="A3" s="1"/>
      <c r="B3" s="1"/>
      <c r="C3" s="1"/>
      <c r="D3" s="1"/>
      <c r="E3" s="1"/>
    </row>
    <row r="4" spans="1:5" ht="14.25">
      <c r="A4" s="63" t="s">
        <v>2</v>
      </c>
      <c r="B4" s="64"/>
      <c r="C4" s="64"/>
      <c r="D4" s="64"/>
      <c r="E4" s="65"/>
    </row>
    <row r="5" spans="1:5" ht="14.25">
      <c r="A5" s="66" t="s">
        <v>3</v>
      </c>
      <c r="B5" s="67"/>
      <c r="C5" s="68"/>
      <c r="D5" s="68"/>
      <c r="E5" s="69"/>
    </row>
    <row r="6" spans="1:5" ht="14.25">
      <c r="A6" s="66" t="s">
        <v>4</v>
      </c>
      <c r="B6" s="67"/>
      <c r="C6" s="68"/>
      <c r="D6" s="68"/>
      <c r="E6" s="69"/>
    </row>
    <row r="7" spans="1:5" ht="15" thickBot="1">
      <c r="A7" s="70" t="s">
        <v>5</v>
      </c>
      <c r="B7" s="71"/>
      <c r="C7" s="72" t="s">
        <v>6</v>
      </c>
      <c r="D7" s="72"/>
      <c r="E7" s="73"/>
    </row>
    <row r="8" spans="1:5" ht="9.75" customHeight="1" thickBot="1">
      <c r="A8" s="3"/>
      <c r="B8" s="3"/>
      <c r="C8" s="3"/>
      <c r="D8" s="3"/>
      <c r="E8" s="3"/>
    </row>
    <row r="9" spans="1:5" s="4" customFormat="1" ht="36" customHeight="1">
      <c r="A9" s="74" t="s">
        <v>7</v>
      </c>
      <c r="B9" s="75"/>
      <c r="C9" s="75"/>
      <c r="D9" s="75"/>
      <c r="E9" s="76"/>
    </row>
    <row r="10" spans="1:5" ht="39.75" customHeight="1">
      <c r="A10" s="5"/>
      <c r="B10" s="6" t="s">
        <v>0</v>
      </c>
      <c r="C10" s="6" t="s">
        <v>1</v>
      </c>
      <c r="D10" s="7" t="s">
        <v>30</v>
      </c>
      <c r="E10" s="8" t="s">
        <v>8</v>
      </c>
    </row>
    <row r="11" spans="1:5" ht="27.75" customHeight="1">
      <c r="A11" s="9">
        <v>1</v>
      </c>
      <c r="B11" s="10"/>
      <c r="C11" s="10"/>
      <c r="D11" s="10"/>
      <c r="E11" s="11"/>
    </row>
    <row r="12" spans="1:5" ht="27.75" customHeight="1" thickBot="1">
      <c r="A12" s="12">
        <v>2</v>
      </c>
      <c r="B12" s="13"/>
      <c r="C12" s="13"/>
      <c r="D12" s="13"/>
      <c r="E12" s="14"/>
    </row>
    <row r="13" spans="1:5" ht="9.75" customHeight="1" thickBot="1">
      <c r="A13" s="3"/>
      <c r="B13" s="3"/>
      <c r="C13" s="3"/>
      <c r="D13" s="3"/>
      <c r="E13" s="3"/>
    </row>
    <row r="14" spans="1:5" ht="36" customHeight="1">
      <c r="A14" s="77" t="s">
        <v>31</v>
      </c>
      <c r="B14" s="78"/>
      <c r="C14" s="78"/>
      <c r="D14" s="78"/>
      <c r="E14" s="79"/>
    </row>
    <row r="15" spans="1:5" ht="41.25" customHeight="1">
      <c r="A15" s="15"/>
      <c r="B15" s="16" t="s">
        <v>0</v>
      </c>
      <c r="C15" s="16" t="s">
        <v>1</v>
      </c>
      <c r="D15" s="7" t="s">
        <v>30</v>
      </c>
      <c r="E15" s="8" t="s">
        <v>8</v>
      </c>
    </row>
    <row r="16" spans="1:5" ht="27.75" customHeight="1">
      <c r="A16" s="17">
        <v>1</v>
      </c>
      <c r="B16" s="18">
        <f>_xlfn.IFERROR(VLOOKUP($C$7&amp;" "&amp;$A16,'Sélection Match'!$A:$F,4,FALSE),"")</f>
      </c>
      <c r="C16" s="18">
        <f>_xlfn.IFERROR(VLOOKUP($C$7&amp;" "&amp;$A16,'Sélection Match'!$A:$F,5,FALSE),"")</f>
      </c>
      <c r="D16" s="27">
        <f>_xlfn.IFERROR(IF(VLOOKUP($C$7&amp;" "&amp;A16,'Sélection Match'!$A:$F,6,FALSE)=0,"PASS RUGBY",VLOOKUP($C$7&amp;" "&amp;'Open Masculin'!$A16,'Sélection Match'!$A:$F,6,FALSE)),"")</f>
      </c>
      <c r="E16" s="19">
        <f>_xlfn.IFERROR(IF(VLOOKUP($C$7&amp;" "&amp;$A16,'Sélection Match'!$A:$F,3,FALSE)=0,"",VLOOKUP($C$7&amp;" "&amp;$A16,'Sélection Match'!$A:$F,3,FALSE)),"")</f>
      </c>
    </row>
    <row r="17" spans="1:5" ht="27.75" customHeight="1">
      <c r="A17" s="17">
        <v>2</v>
      </c>
      <c r="B17" s="18">
        <f>_xlfn.IFERROR(VLOOKUP($C$7&amp;" "&amp;$A17,'Sélection Match'!$A:$F,4,FALSE),"")</f>
      </c>
      <c r="C17" s="18">
        <f>_xlfn.IFERROR(VLOOKUP($C$7&amp;" "&amp;$A17,'Sélection Match'!$A:$F,5,FALSE),"")</f>
      </c>
      <c r="D17" s="27">
        <f>_xlfn.IFERROR(IF(VLOOKUP($C$7&amp;" "&amp;A17,'Sélection Match'!$A:$F,6,FALSE)=0,"PASS RUGBY",VLOOKUP($C$7&amp;" "&amp;'Open Masculin'!$A17,'Sélection Match'!$A:$F,6,FALSE)),"")</f>
      </c>
      <c r="E17" s="19">
        <f>_xlfn.IFERROR(IF(VLOOKUP($C$7&amp;" "&amp;$A17,'Sélection Match'!$A:$F,3,FALSE)=0,"",VLOOKUP($C$7&amp;" "&amp;$A17,'Sélection Match'!$A:$F,3,FALSE)),"")</f>
      </c>
    </row>
    <row r="18" spans="1:5" ht="27.75" customHeight="1">
      <c r="A18" s="17">
        <v>3</v>
      </c>
      <c r="B18" s="18">
        <f>_xlfn.IFERROR(VLOOKUP($C$7&amp;" "&amp;$A18,'Sélection Match'!$A:$F,4,FALSE),"")</f>
      </c>
      <c r="C18" s="18">
        <f>_xlfn.IFERROR(VLOOKUP($C$7&amp;" "&amp;$A18,'Sélection Match'!$A:$F,5,FALSE),"")</f>
      </c>
      <c r="D18" s="27">
        <f>_xlfn.IFERROR(IF(VLOOKUP($C$7&amp;" "&amp;A18,'Sélection Match'!$A:$F,6,FALSE)=0,"PASS RUGBY",VLOOKUP($C$7&amp;" "&amp;'Open Masculin'!$A18,'Sélection Match'!$A:$F,6,FALSE)),"")</f>
      </c>
      <c r="E18" s="19">
        <f>_xlfn.IFERROR(IF(VLOOKUP($C$7&amp;" "&amp;$A18,'Sélection Match'!$A:$F,3,FALSE)=0,"",VLOOKUP($C$7&amp;" "&amp;$A18,'Sélection Match'!$A:$F,3,FALSE)),"")</f>
      </c>
    </row>
    <row r="19" spans="1:5" ht="27.75" customHeight="1">
      <c r="A19" s="17">
        <v>4</v>
      </c>
      <c r="B19" s="18">
        <f>_xlfn.IFERROR(VLOOKUP($C$7&amp;" "&amp;$A19,'Sélection Match'!$A:$F,4,FALSE),"")</f>
      </c>
      <c r="C19" s="18">
        <f>_xlfn.IFERROR(VLOOKUP($C$7&amp;" "&amp;$A19,'Sélection Match'!$A:$F,5,FALSE),"")</f>
      </c>
      <c r="D19" s="27">
        <f>_xlfn.IFERROR(IF(VLOOKUP($C$7&amp;" "&amp;A19,'Sélection Match'!$A:$F,6,FALSE)=0,"PASS RUGBY",VLOOKUP($C$7&amp;" "&amp;'Open Masculin'!$A19,'Sélection Match'!$A:$F,6,FALSE)),"")</f>
      </c>
      <c r="E19" s="19">
        <f>_xlfn.IFERROR(IF(VLOOKUP($C$7&amp;" "&amp;$A19,'Sélection Match'!$A:$F,3,FALSE)=0,"",VLOOKUP($C$7&amp;" "&amp;$A19,'Sélection Match'!$A:$F,3,FALSE)),"")</f>
      </c>
    </row>
    <row r="20" spans="1:5" ht="27.75" customHeight="1">
      <c r="A20" s="17">
        <v>5</v>
      </c>
      <c r="B20" s="18">
        <f>_xlfn.IFERROR(VLOOKUP($C$7&amp;" "&amp;$A20,'Sélection Match'!$A:$F,4,FALSE),"")</f>
      </c>
      <c r="C20" s="18">
        <f>_xlfn.IFERROR(VLOOKUP($C$7&amp;" "&amp;$A20,'Sélection Match'!$A:$F,5,FALSE),"")</f>
      </c>
      <c r="D20" s="27">
        <f>_xlfn.IFERROR(IF(VLOOKUP($C$7&amp;" "&amp;A20,'Sélection Match'!$A:$F,6,FALSE)=0,"PASS RUGBY",VLOOKUP($C$7&amp;" "&amp;'Open Masculin'!$A20,'Sélection Match'!$A:$F,6,FALSE)),"")</f>
      </c>
      <c r="E20" s="19">
        <f>_xlfn.IFERROR(IF(VLOOKUP($C$7&amp;" "&amp;$A20,'Sélection Match'!$A:$F,3,FALSE)=0,"",VLOOKUP($C$7&amp;" "&amp;$A20,'Sélection Match'!$A:$F,3,FALSE)),"")</f>
      </c>
    </row>
    <row r="21" spans="1:5" ht="27.75" customHeight="1">
      <c r="A21" s="17">
        <v>6</v>
      </c>
      <c r="B21" s="18">
        <f>_xlfn.IFERROR(VLOOKUP($C$7&amp;" "&amp;$A21,'Sélection Match'!$A:$F,4,FALSE),"")</f>
      </c>
      <c r="C21" s="18">
        <f>_xlfn.IFERROR(VLOOKUP($C$7&amp;" "&amp;$A21,'Sélection Match'!$A:$F,5,FALSE),"")</f>
      </c>
      <c r="D21" s="27">
        <f>_xlfn.IFERROR(IF(VLOOKUP($C$7&amp;" "&amp;A21,'Sélection Match'!$A:$F,6,FALSE)=0,"PASS RUGBY",VLOOKUP($C$7&amp;" "&amp;'Open Masculin'!$A21,'Sélection Match'!$A:$F,6,FALSE)),"")</f>
      </c>
      <c r="E21" s="19">
        <f>_xlfn.IFERROR(IF(VLOOKUP($C$7&amp;" "&amp;$A21,'Sélection Match'!$A:$F,3,FALSE)=0,"",VLOOKUP($C$7&amp;" "&amp;$A21,'Sélection Match'!$A:$F,3,FALSE)),"")</f>
      </c>
    </row>
    <row r="22" spans="1:5" ht="27.75" customHeight="1">
      <c r="A22" s="17">
        <v>7</v>
      </c>
      <c r="B22" s="18">
        <f>_xlfn.IFERROR(VLOOKUP($C$7&amp;" "&amp;$A22,'Sélection Match'!$A:$F,4,FALSE),"")</f>
      </c>
      <c r="C22" s="18">
        <f>_xlfn.IFERROR(VLOOKUP($C$7&amp;" "&amp;$A22,'Sélection Match'!$A:$F,5,FALSE),"")</f>
      </c>
      <c r="D22" s="27">
        <f>_xlfn.IFERROR(IF(VLOOKUP($C$7&amp;" "&amp;A22,'Sélection Match'!$A:$F,6,FALSE)=0,"PASS RUGBY",VLOOKUP($C$7&amp;" "&amp;'Open Masculin'!$A22,'Sélection Match'!$A:$F,6,FALSE)),"")</f>
      </c>
      <c r="E22" s="19">
        <f>_xlfn.IFERROR(IF(VLOOKUP($C$7&amp;" "&amp;$A22,'Sélection Match'!$A:$F,3,FALSE)=0,"",VLOOKUP($C$7&amp;" "&amp;$A22,'Sélection Match'!$A:$F,3,FALSE)),"")</f>
      </c>
    </row>
    <row r="23" spans="1:5" ht="27.75" customHeight="1">
      <c r="A23" s="17">
        <v>8</v>
      </c>
      <c r="B23" s="18">
        <f>_xlfn.IFERROR(VLOOKUP($C$7&amp;" "&amp;$A23,'Sélection Match'!$A:$F,4,FALSE),"")</f>
      </c>
      <c r="C23" s="18">
        <f>_xlfn.IFERROR(VLOOKUP($C$7&amp;" "&amp;$A23,'Sélection Match'!$A:$F,5,FALSE),"")</f>
      </c>
      <c r="D23" s="27">
        <f>_xlfn.IFERROR(IF(VLOOKUP($C$7&amp;" "&amp;A23,'Sélection Match'!$A:$F,6,FALSE)=0,"PASS RUGBY",VLOOKUP($C$7&amp;" "&amp;'Open Masculin'!$A23,'Sélection Match'!$A:$F,6,FALSE)),"")</f>
      </c>
      <c r="E23" s="19">
        <f>_xlfn.IFERROR(IF(VLOOKUP($C$7&amp;" "&amp;$A23,'Sélection Match'!$A:$F,3,FALSE)=0,"",VLOOKUP($C$7&amp;" "&amp;$A23,'Sélection Match'!$A:$F,3,FALSE)),"")</f>
      </c>
    </row>
    <row r="24" spans="1:5" ht="27.75" customHeight="1">
      <c r="A24" s="17">
        <v>9</v>
      </c>
      <c r="B24" s="18">
        <f>_xlfn.IFERROR(VLOOKUP($C$7&amp;" "&amp;$A24,'Sélection Match'!$A:$F,4,FALSE),"")</f>
      </c>
      <c r="C24" s="18">
        <f>_xlfn.IFERROR(VLOOKUP($C$7&amp;" "&amp;$A24,'Sélection Match'!$A:$F,5,FALSE),"")</f>
      </c>
      <c r="D24" s="27">
        <f>_xlfn.IFERROR(IF(VLOOKUP($C$7&amp;" "&amp;A24,'Sélection Match'!$A:$F,6,FALSE)=0,"PASS RUGBY",VLOOKUP($C$7&amp;" "&amp;'Open Masculin'!$A23,'Sélection Match'!$A:$F,6,FALSE)),"")</f>
      </c>
      <c r="E24" s="19"/>
    </row>
    <row r="25" spans="1:5" ht="27.75" customHeight="1">
      <c r="A25" s="17">
        <v>10</v>
      </c>
      <c r="B25" s="18">
        <f>_xlfn.IFERROR(VLOOKUP($C$7&amp;" "&amp;$A25,'Sélection Match'!$A:$F,4,FALSE),"")</f>
      </c>
      <c r="C25" s="18">
        <f>_xlfn.IFERROR(VLOOKUP($C$7&amp;" "&amp;$A25,'Sélection Match'!$A:$F,5,FALSE),"")</f>
      </c>
      <c r="D25" s="27">
        <f>_xlfn.IFERROR(IF(VLOOKUP($C$7&amp;" "&amp;A25,'Sélection Match'!$A:$F,6,FALSE)=0,"PASS RUGBY",VLOOKUP($C$7&amp;" "&amp;'Open Masculin'!$A25,'Sélection Match'!$A:$F,6,FALSE)),"")</f>
      </c>
      <c r="E25" s="19">
        <f>_xlfn.IFERROR(IF(VLOOKUP($C$7&amp;" "&amp;$A25,'Sélection Match'!$A:$F,3,FALSE)=0,"",VLOOKUP($C$7&amp;" "&amp;$A25,'Sélection Match'!$A:$F,3,FALSE)),"")</f>
      </c>
    </row>
    <row r="26" spans="1:5" ht="27.75" customHeight="1" thickBot="1">
      <c r="A26" s="20">
        <v>11</v>
      </c>
      <c r="B26" s="21">
        <f>_xlfn.IFERROR(VLOOKUP($C$7&amp;" "&amp;$A26,'Sélection Match'!$A:$F,4,FALSE),"")</f>
      </c>
      <c r="C26" s="21">
        <f>_xlfn.IFERROR(VLOOKUP($C$7&amp;" "&amp;$A26,'Sélection Match'!$A:$F,5,FALSE),"")</f>
      </c>
      <c r="D26" s="28">
        <f>_xlfn.IFERROR(IF(VLOOKUP($C$7&amp;" "&amp;A26,'Sélection Match'!$A:$F,6,FALSE)=0,"PASS RUGBY",VLOOKUP($C$7&amp;" "&amp;'Open Masculin'!$A26,'Sélection Match'!$A:$F,6,FALSE)),"")</f>
      </c>
      <c r="E26" s="22">
        <f>_xlfn.IFERROR(IF(VLOOKUP($C$7&amp;" "&amp;$A26,'Sélection Match'!$A:$F,3,FALSE)=0,"",VLOOKUP($C$7&amp;" "&amp;$A26,'Sélection Match'!$A:$F,3,FALSE)),"")</f>
      </c>
    </row>
    <row r="27" ht="9.75" customHeight="1" thickBot="1"/>
    <row r="28" spans="1:5" ht="9" customHeight="1">
      <c r="A28" s="80" t="s">
        <v>27</v>
      </c>
      <c r="B28" s="81"/>
      <c r="C28" s="81"/>
      <c r="D28" s="81"/>
      <c r="E28" s="82"/>
    </row>
    <row r="29" spans="1:5" ht="42" customHeight="1">
      <c r="A29" s="83"/>
      <c r="B29" s="84"/>
      <c r="C29" s="84"/>
      <c r="D29" s="84"/>
      <c r="E29" s="85"/>
    </row>
    <row r="30" spans="1:5" ht="15" customHeight="1" thickBot="1">
      <c r="A30" s="86"/>
      <c r="B30" s="87"/>
      <c r="C30" s="87"/>
      <c r="D30" s="87"/>
      <c r="E30" s="88"/>
    </row>
    <row r="31" ht="6" customHeight="1"/>
    <row r="32" ht="15">
      <c r="A32" s="23" t="s">
        <v>9</v>
      </c>
    </row>
  </sheetData>
  <sheetProtection/>
  <mergeCells count="12">
    <mergeCell ref="A9:E9"/>
    <mergeCell ref="A14:E14"/>
    <mergeCell ref="A28:E30"/>
    <mergeCell ref="A6:B6"/>
    <mergeCell ref="C6:E6"/>
    <mergeCell ref="A1:E1"/>
    <mergeCell ref="A2:E2"/>
    <mergeCell ref="A4:E4"/>
    <mergeCell ref="A5:B5"/>
    <mergeCell ref="C5:E5"/>
    <mergeCell ref="A7:B7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.8515625" style="0" customWidth="1"/>
    <col min="2" max="2" width="18.00390625" style="0" customWidth="1"/>
    <col min="3" max="3" width="18.8515625" style="0" customWidth="1"/>
    <col min="4" max="4" width="32.28125" style="0" customWidth="1"/>
    <col min="5" max="5" width="10.00390625" style="0" customWidth="1"/>
  </cols>
  <sheetData>
    <row r="1" spans="1:5" ht="24" customHeight="1">
      <c r="A1" s="57" t="str">
        <f>"Championnat Ligue BGFC À 5 "&amp;Saison</f>
        <v>Championnat Ligue BGFC À 5 2020/2021</v>
      </c>
      <c r="B1" s="58"/>
      <c r="C1" s="58"/>
      <c r="D1" s="58"/>
      <c r="E1" s="59"/>
    </row>
    <row r="2" spans="1:5" ht="23.25" customHeight="1" thickBot="1">
      <c r="A2" s="60" t="str">
        <f>"FEUILLE DE MATCH_"&amp;'Sélection Match'!K17</f>
        <v>FEUILLE DE MATCH_Z1J1</v>
      </c>
      <c r="B2" s="61"/>
      <c r="C2" s="61"/>
      <c r="D2" s="61"/>
      <c r="E2" s="62"/>
    </row>
    <row r="3" spans="1:5" s="2" customFormat="1" ht="12" customHeight="1" thickBot="1">
      <c r="A3" s="1"/>
      <c r="B3" s="1"/>
      <c r="C3" s="1"/>
      <c r="D3" s="1"/>
      <c r="E3" s="1"/>
    </row>
    <row r="4" spans="1:5" ht="14.25">
      <c r="A4" s="63" t="s">
        <v>2</v>
      </c>
      <c r="B4" s="64"/>
      <c r="C4" s="64"/>
      <c r="D4" s="64"/>
      <c r="E4" s="65"/>
    </row>
    <row r="5" spans="1:5" ht="14.25">
      <c r="A5" s="66" t="s">
        <v>3</v>
      </c>
      <c r="B5" s="67"/>
      <c r="C5" s="68"/>
      <c r="D5" s="68"/>
      <c r="E5" s="69"/>
    </row>
    <row r="6" spans="1:5" ht="14.25">
      <c r="A6" s="66" t="s">
        <v>4</v>
      </c>
      <c r="B6" s="67"/>
      <c r="C6" s="68"/>
      <c r="D6" s="68"/>
      <c r="E6" s="69"/>
    </row>
    <row r="7" spans="1:5" ht="15" thickBot="1">
      <c r="A7" s="70" t="s">
        <v>5</v>
      </c>
      <c r="B7" s="71"/>
      <c r="C7" s="89" t="s">
        <v>12</v>
      </c>
      <c r="D7" s="72"/>
      <c r="E7" s="73"/>
    </row>
    <row r="8" spans="1:5" ht="9.75" customHeight="1" thickBot="1">
      <c r="A8" s="3"/>
      <c r="B8" s="3"/>
      <c r="C8" s="3"/>
      <c r="D8" s="3"/>
      <c r="E8" s="3"/>
    </row>
    <row r="9" spans="1:5" s="4" customFormat="1" ht="36" customHeight="1">
      <c r="A9" s="74" t="s">
        <v>7</v>
      </c>
      <c r="B9" s="75"/>
      <c r="C9" s="75"/>
      <c r="D9" s="75"/>
      <c r="E9" s="76"/>
    </row>
    <row r="10" spans="1:5" ht="39.75" customHeight="1">
      <c r="A10" s="5"/>
      <c r="B10" s="6" t="s">
        <v>0</v>
      </c>
      <c r="C10" s="6" t="s">
        <v>1</v>
      </c>
      <c r="D10" s="7" t="s">
        <v>30</v>
      </c>
      <c r="E10" s="8" t="s">
        <v>8</v>
      </c>
    </row>
    <row r="11" spans="1:5" ht="27.75" customHeight="1">
      <c r="A11" s="9">
        <v>1</v>
      </c>
      <c r="B11" s="10"/>
      <c r="C11" s="10"/>
      <c r="D11" s="10"/>
      <c r="E11" s="11"/>
    </row>
    <row r="12" spans="1:5" ht="27.75" customHeight="1" thickBot="1">
      <c r="A12" s="12">
        <v>2</v>
      </c>
      <c r="B12" s="13"/>
      <c r="C12" s="13"/>
      <c r="D12" s="13"/>
      <c r="E12" s="14"/>
    </row>
    <row r="13" spans="1:5" ht="9.75" customHeight="1" thickBot="1">
      <c r="A13" s="3"/>
      <c r="B13" s="3"/>
      <c r="C13" s="3"/>
      <c r="D13" s="3"/>
      <c r="E13" s="3"/>
    </row>
    <row r="14" spans="1:5" ht="36" customHeight="1">
      <c r="A14" s="77" t="s">
        <v>31</v>
      </c>
      <c r="B14" s="78"/>
      <c r="C14" s="78"/>
      <c r="D14" s="78"/>
      <c r="E14" s="79"/>
    </row>
    <row r="15" spans="1:5" ht="41.25" customHeight="1">
      <c r="A15" s="15"/>
      <c r="B15" s="16" t="s">
        <v>0</v>
      </c>
      <c r="C15" s="16" t="s">
        <v>1</v>
      </c>
      <c r="D15" s="7" t="s">
        <v>30</v>
      </c>
      <c r="E15" s="8" t="s">
        <v>8</v>
      </c>
    </row>
    <row r="16" spans="1:5" ht="27.75" customHeight="1">
      <c r="A16" s="17">
        <v>1</v>
      </c>
      <c r="B16" s="18">
        <f>_xlfn.IFERROR(VLOOKUP($C$7&amp;" "&amp;$A16,'Sélection Match'!$A:$F,4,FALSE),"")</f>
      </c>
      <c r="C16" s="18">
        <f>_xlfn.IFERROR(VLOOKUP($C$7&amp;" "&amp;$A16,'Sélection Match'!$A:$F,5,FALSE),"")</f>
      </c>
      <c r="D16" s="27">
        <f>_xlfn.IFERROR(IF(VLOOKUP($C$7&amp;" "&amp;A16,'Sélection Match'!$A:$F,6,FALSE)=0,"PASS RUGBY",VLOOKUP($C$7&amp;" "&amp;'Open Masculin'!$A16,'Sélection Match'!$A:$F,6,FALSE)),"")</f>
      </c>
      <c r="E16" s="19">
        <f>_xlfn.IFERROR(IF(VLOOKUP($C$7&amp;" "&amp;$A16,'Sélection Match'!$A:$F,3,FALSE)=0,"",VLOOKUP($C$7&amp;" "&amp;$A16,'Sélection Match'!$A:$F,3,FALSE)),"")</f>
      </c>
    </row>
    <row r="17" spans="1:5" ht="27.75" customHeight="1">
      <c r="A17" s="17">
        <v>2</v>
      </c>
      <c r="B17" s="18">
        <f>_xlfn.IFERROR(VLOOKUP($C$7&amp;" "&amp;$A17,'Sélection Match'!$A:$F,4,FALSE),"")</f>
      </c>
      <c r="C17" s="18">
        <f>_xlfn.IFERROR(VLOOKUP($C$7&amp;" "&amp;$A17,'Sélection Match'!$A:$F,5,FALSE),"")</f>
      </c>
      <c r="D17" s="27">
        <f>_xlfn.IFERROR(IF(VLOOKUP($C$7&amp;" "&amp;A17,'Sélection Match'!$A:$F,6,FALSE)=0,"PASS RUGBY",VLOOKUP($C$7&amp;" "&amp;'Open Masculin'!$A17,'Sélection Match'!$A:$F,6,FALSE)),"")</f>
      </c>
      <c r="E17" s="19">
        <f>_xlfn.IFERROR(IF(VLOOKUP($C$7&amp;" "&amp;$A17,'Sélection Match'!$A:$F,3,FALSE)=0,"",VLOOKUP($C$7&amp;" "&amp;$A17,'Sélection Match'!$A:$F,3,FALSE)),"")</f>
      </c>
    </row>
    <row r="18" spans="1:5" ht="27.75" customHeight="1">
      <c r="A18" s="17">
        <v>3</v>
      </c>
      <c r="B18" s="18">
        <f>_xlfn.IFERROR(VLOOKUP($C$7&amp;" "&amp;$A18,'Sélection Match'!$A:$F,4,FALSE),"")</f>
      </c>
      <c r="C18" s="18">
        <f>_xlfn.IFERROR(VLOOKUP($C$7&amp;" "&amp;$A18,'Sélection Match'!$A:$F,5,FALSE),"")</f>
      </c>
      <c r="D18" s="27">
        <f>_xlfn.IFERROR(IF(VLOOKUP($C$7&amp;" "&amp;A18,'Sélection Match'!$A:$F,6,FALSE)=0,"PASS RUGBY",VLOOKUP($C$7&amp;" "&amp;'Open Masculin'!$A18,'Sélection Match'!$A:$F,6,FALSE)),"")</f>
      </c>
      <c r="E18" s="19">
        <f>_xlfn.IFERROR(IF(VLOOKUP($C$7&amp;" "&amp;$A18,'Sélection Match'!$A:$F,3,FALSE)=0,"",VLOOKUP($C$7&amp;" "&amp;$A18,'Sélection Match'!$A:$F,3,FALSE)),"")</f>
      </c>
    </row>
    <row r="19" spans="1:5" ht="27.75" customHeight="1">
      <c r="A19" s="17">
        <v>4</v>
      </c>
      <c r="B19" s="18">
        <f>_xlfn.IFERROR(VLOOKUP($C$7&amp;" "&amp;$A19,'Sélection Match'!$A:$F,4,FALSE),"")</f>
      </c>
      <c r="C19" s="18">
        <f>_xlfn.IFERROR(VLOOKUP($C$7&amp;" "&amp;$A19,'Sélection Match'!$A:$F,5,FALSE),"")</f>
      </c>
      <c r="D19" s="27">
        <f>_xlfn.IFERROR(IF(VLOOKUP($C$7&amp;" "&amp;A19,'Sélection Match'!$A:$F,6,FALSE)=0,"PASS RUGBY",VLOOKUP($C$7&amp;" "&amp;'Open Masculin'!$A19,'Sélection Match'!$A:$F,6,FALSE)),"")</f>
      </c>
      <c r="E19" s="19">
        <f>_xlfn.IFERROR(IF(VLOOKUP($C$7&amp;" "&amp;$A19,'Sélection Match'!$A:$F,3,FALSE)=0,"",VLOOKUP($C$7&amp;" "&amp;$A19,'Sélection Match'!$A:$F,3,FALSE)),"")</f>
      </c>
    </row>
    <row r="20" spans="1:5" ht="27.75" customHeight="1">
      <c r="A20" s="17">
        <v>5</v>
      </c>
      <c r="B20" s="18">
        <f>_xlfn.IFERROR(VLOOKUP($C$7&amp;" "&amp;$A20,'Sélection Match'!$A:$F,4,FALSE),"")</f>
      </c>
      <c r="C20" s="18">
        <f>_xlfn.IFERROR(VLOOKUP($C$7&amp;" "&amp;$A20,'Sélection Match'!$A:$F,5,FALSE),"")</f>
      </c>
      <c r="D20" s="27">
        <f>_xlfn.IFERROR(IF(VLOOKUP($C$7&amp;" "&amp;A20,'Sélection Match'!$A:$F,6,FALSE)=0,"PASS RUGBY",VLOOKUP($C$7&amp;" "&amp;'Open Masculin'!$A20,'Sélection Match'!$A:$F,6,FALSE)),"")</f>
      </c>
      <c r="E20" s="19">
        <f>_xlfn.IFERROR(IF(VLOOKUP($C$7&amp;" "&amp;$A20,'Sélection Match'!$A:$F,3,FALSE)=0,"",VLOOKUP($C$7&amp;" "&amp;$A20,'Sélection Match'!$A:$F,3,FALSE)),"")</f>
      </c>
    </row>
    <row r="21" spans="1:5" ht="27.75" customHeight="1">
      <c r="A21" s="17">
        <v>6</v>
      </c>
      <c r="B21" s="18">
        <f>_xlfn.IFERROR(VLOOKUP($C$7&amp;" "&amp;$A21,'Sélection Match'!$A:$F,4,FALSE),"")</f>
      </c>
      <c r="C21" s="18">
        <f>_xlfn.IFERROR(VLOOKUP($C$7&amp;" "&amp;$A21,'Sélection Match'!$A:$F,5,FALSE),"")</f>
      </c>
      <c r="D21" s="27">
        <f>_xlfn.IFERROR(IF(VLOOKUP($C$7&amp;" "&amp;A21,'Sélection Match'!$A:$F,6,FALSE)=0,"PASS RUGBY",VLOOKUP($C$7&amp;" "&amp;'Open Masculin'!$A21,'Sélection Match'!$A:$F,6,FALSE)),"")</f>
      </c>
      <c r="E21" s="19">
        <f>_xlfn.IFERROR(IF(VLOOKUP($C$7&amp;" "&amp;$A21,'Sélection Match'!$A:$F,3,FALSE)=0,"",VLOOKUP($C$7&amp;" "&amp;$A21,'Sélection Match'!$A:$F,3,FALSE)),"")</f>
      </c>
    </row>
    <row r="22" spans="1:5" ht="27.75" customHeight="1">
      <c r="A22" s="17">
        <v>7</v>
      </c>
      <c r="B22" s="18">
        <f>_xlfn.IFERROR(VLOOKUP($C$7&amp;" "&amp;$A22,'Sélection Match'!$A:$F,4,FALSE),"")</f>
      </c>
      <c r="C22" s="18">
        <f>_xlfn.IFERROR(VLOOKUP($C$7&amp;" "&amp;$A22,'Sélection Match'!$A:$F,5,FALSE),"")</f>
      </c>
      <c r="D22" s="27">
        <f>_xlfn.IFERROR(IF(VLOOKUP($C$7&amp;" "&amp;A22,'Sélection Match'!$A:$F,6,FALSE)=0,"PASS RUGBY",VLOOKUP($C$7&amp;" "&amp;'Open Masculin'!$A22,'Sélection Match'!$A:$F,6,FALSE)),"")</f>
      </c>
      <c r="E22" s="19">
        <f>_xlfn.IFERROR(IF(VLOOKUP($C$7&amp;" "&amp;$A22,'Sélection Match'!$A:$F,3,FALSE)=0,"",VLOOKUP($C$7&amp;" "&amp;$A22,'Sélection Match'!$A:$F,3,FALSE)),"")</f>
      </c>
    </row>
    <row r="23" spans="1:5" ht="27.75" customHeight="1">
      <c r="A23" s="17">
        <v>8</v>
      </c>
      <c r="B23" s="18">
        <f>_xlfn.IFERROR(VLOOKUP($C$7&amp;" "&amp;$A23,'Sélection Match'!$A:$F,4,FALSE),"")</f>
      </c>
      <c r="C23" s="18">
        <f>_xlfn.IFERROR(VLOOKUP($C$7&amp;" "&amp;$A23,'Sélection Match'!$A:$F,5,FALSE),"")</f>
      </c>
      <c r="D23" s="27">
        <f>_xlfn.IFERROR(IF(VLOOKUP($C$7&amp;" "&amp;A23,'Sélection Match'!$A:$F,6,FALSE)=0,"PASS RUGBY",VLOOKUP($C$7&amp;" "&amp;'Open Masculin'!$A23,'Sélection Match'!$A:$F,6,FALSE)),"")</f>
      </c>
      <c r="E23" s="19">
        <f>_xlfn.IFERROR(IF(VLOOKUP($C$7&amp;" "&amp;$A23,'Sélection Match'!$A:$F,3,FALSE)=0,"",VLOOKUP($C$7&amp;" "&amp;$A23,'Sélection Match'!$A:$F,3,FALSE)),"")</f>
      </c>
    </row>
    <row r="24" spans="1:5" ht="27.75" customHeight="1">
      <c r="A24" s="17">
        <v>9</v>
      </c>
      <c r="B24" s="18">
        <f>_xlfn.IFERROR(VLOOKUP($C$7&amp;" "&amp;$A24,'Sélection Match'!$A:$F,4,FALSE),"")</f>
      </c>
      <c r="C24" s="18">
        <f>_xlfn.IFERROR(VLOOKUP($C$7&amp;" "&amp;$A24,'Sélection Match'!$A:$F,5,FALSE),"")</f>
      </c>
      <c r="D24" s="27">
        <f>_xlfn.IFERROR(IF(VLOOKUP($C$7&amp;" "&amp;A24,'Sélection Match'!$A:$F,6,FALSE)=0,"PASS RUGBY",VLOOKUP($C$7&amp;" "&amp;'Open Masculin'!$A23,'Sélection Match'!$A:$F,6,FALSE)),"")</f>
      </c>
      <c r="E24" s="19"/>
    </row>
    <row r="25" spans="1:5" ht="27.75" customHeight="1">
      <c r="A25" s="17">
        <v>10</v>
      </c>
      <c r="B25" s="18">
        <f>_xlfn.IFERROR(VLOOKUP($C$7&amp;" "&amp;$A25,'Sélection Match'!$A:$F,4,FALSE),"")</f>
      </c>
      <c r="C25" s="18">
        <f>_xlfn.IFERROR(VLOOKUP($C$7&amp;" "&amp;$A25,'Sélection Match'!$A:$F,5,FALSE),"")</f>
      </c>
      <c r="D25" s="27">
        <f>_xlfn.IFERROR(IF(VLOOKUP($C$7&amp;" "&amp;A25,'Sélection Match'!$A:$F,6,FALSE)=0,"PASS RUGBY",VLOOKUP($C$7&amp;" "&amp;'Open Masculin'!$A25,'Sélection Match'!$A:$F,6,FALSE)),"")</f>
      </c>
      <c r="E25" s="19">
        <f>_xlfn.IFERROR(IF(VLOOKUP($C$7&amp;" "&amp;$A25,'Sélection Match'!$A:$F,3,FALSE)=0,"",VLOOKUP($C$7&amp;" "&amp;$A25,'Sélection Match'!$A:$F,3,FALSE)),"")</f>
      </c>
    </row>
    <row r="26" spans="1:5" ht="27.75" customHeight="1" thickBot="1">
      <c r="A26" s="20">
        <v>11</v>
      </c>
      <c r="B26" s="21">
        <f>_xlfn.IFERROR(VLOOKUP($C$7&amp;" "&amp;$A26,'Sélection Match'!$A:$F,4,FALSE),"")</f>
      </c>
      <c r="C26" s="21">
        <f>_xlfn.IFERROR(VLOOKUP($C$7&amp;" "&amp;$A26,'Sélection Match'!$A:$F,5,FALSE),"")</f>
      </c>
      <c r="D26" s="28">
        <f>_xlfn.IFERROR(IF(VLOOKUP($C$7&amp;" "&amp;A26,'Sélection Match'!$A:$F,6,FALSE)=0,"PASS RUGBY",VLOOKUP($C$7&amp;" "&amp;'Open Masculin'!$A26,'Sélection Match'!$A:$F,6,FALSE)),"")</f>
      </c>
      <c r="E26" s="22">
        <f>_xlfn.IFERROR(IF(VLOOKUP($C$7&amp;" "&amp;$A26,'Sélection Match'!$A:$F,3,FALSE)=0,"",VLOOKUP($C$7&amp;" "&amp;$A26,'Sélection Match'!$A:$F,3,FALSE)),"")</f>
      </c>
    </row>
    <row r="27" ht="12.75" customHeight="1" thickBot="1"/>
    <row r="28" spans="1:5" ht="30.75" customHeight="1">
      <c r="A28" s="80" t="s">
        <v>27</v>
      </c>
      <c r="B28" s="81"/>
      <c r="C28" s="81"/>
      <c r="D28" s="81"/>
      <c r="E28" s="82"/>
    </row>
    <row r="29" spans="1:5" ht="12.75" customHeight="1">
      <c r="A29" s="83"/>
      <c r="B29" s="84"/>
      <c r="C29" s="84"/>
      <c r="D29" s="84"/>
      <c r="E29" s="85"/>
    </row>
    <row r="30" spans="1:5" ht="16.5" customHeight="1" thickBot="1">
      <c r="A30" s="86"/>
      <c r="B30" s="87"/>
      <c r="C30" s="87"/>
      <c r="D30" s="87"/>
      <c r="E30" s="88"/>
    </row>
    <row r="31" ht="12.75" customHeight="1"/>
    <row r="32" ht="15">
      <c r="A32" s="23" t="s">
        <v>9</v>
      </c>
    </row>
  </sheetData>
  <sheetProtection/>
  <mergeCells count="12">
    <mergeCell ref="A9:E9"/>
    <mergeCell ref="A14:E14"/>
    <mergeCell ref="A28:E30"/>
    <mergeCell ref="A6:B6"/>
    <mergeCell ref="C6:E6"/>
    <mergeCell ref="A1:E1"/>
    <mergeCell ref="A2:E2"/>
    <mergeCell ref="A4:E4"/>
    <mergeCell ref="A5:B5"/>
    <mergeCell ref="C5:E5"/>
    <mergeCell ref="A7:B7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.8515625" style="0" customWidth="1"/>
    <col min="2" max="2" width="18.00390625" style="0" customWidth="1"/>
    <col min="3" max="3" width="18.8515625" style="0" customWidth="1"/>
    <col min="4" max="4" width="32.28125" style="0" customWidth="1"/>
    <col min="5" max="5" width="10.00390625" style="0" customWidth="1"/>
  </cols>
  <sheetData>
    <row r="1" spans="1:5" ht="24" customHeight="1">
      <c r="A1" s="57" t="str">
        <f>"Championnat Ligue BGFC À 5 "&amp;Saison</f>
        <v>Championnat Ligue BGFC À 5 2020/2021</v>
      </c>
      <c r="B1" s="58"/>
      <c r="C1" s="58"/>
      <c r="D1" s="58"/>
      <c r="E1" s="59"/>
    </row>
    <row r="2" spans="1:5" ht="23.25" customHeight="1" thickBot="1">
      <c r="A2" s="60" t="str">
        <f>"FEUILLE DE MATCH_"&amp;'Sélection Match'!K17</f>
        <v>FEUILLE DE MATCH_Z1J1</v>
      </c>
      <c r="B2" s="61"/>
      <c r="C2" s="61"/>
      <c r="D2" s="61"/>
      <c r="E2" s="62"/>
    </row>
    <row r="3" spans="1:5" s="2" customFormat="1" ht="12" customHeight="1" thickBot="1">
      <c r="A3" s="1"/>
      <c r="B3" s="1"/>
      <c r="C3" s="1"/>
      <c r="D3" s="1"/>
      <c r="E3" s="1"/>
    </row>
    <row r="4" spans="1:5" ht="14.25">
      <c r="A4" s="63" t="s">
        <v>2</v>
      </c>
      <c r="B4" s="64"/>
      <c r="C4" s="64"/>
      <c r="D4" s="64"/>
      <c r="E4" s="65"/>
    </row>
    <row r="5" spans="1:5" ht="14.25">
      <c r="A5" s="66" t="s">
        <v>3</v>
      </c>
      <c r="B5" s="67"/>
      <c r="C5" s="68"/>
      <c r="D5" s="68"/>
      <c r="E5" s="69"/>
    </row>
    <row r="6" spans="1:5" ht="14.25">
      <c r="A6" s="66" t="s">
        <v>4</v>
      </c>
      <c r="B6" s="67"/>
      <c r="C6" s="68"/>
      <c r="D6" s="68"/>
      <c r="E6" s="69"/>
    </row>
    <row r="7" spans="1:5" ht="15" thickBot="1">
      <c r="A7" s="70" t="s">
        <v>5</v>
      </c>
      <c r="B7" s="71"/>
      <c r="C7" s="72" t="s">
        <v>13</v>
      </c>
      <c r="D7" s="72"/>
      <c r="E7" s="73"/>
    </row>
    <row r="8" spans="1:5" ht="9.75" customHeight="1" thickBot="1">
      <c r="A8" s="3"/>
      <c r="B8" s="3"/>
      <c r="C8" s="3"/>
      <c r="D8" s="3"/>
      <c r="E8" s="3"/>
    </row>
    <row r="9" spans="1:5" s="4" customFormat="1" ht="36" customHeight="1">
      <c r="A9" s="74" t="s">
        <v>7</v>
      </c>
      <c r="B9" s="75"/>
      <c r="C9" s="75"/>
      <c r="D9" s="75"/>
      <c r="E9" s="76"/>
    </row>
    <row r="10" spans="1:5" ht="39.75" customHeight="1">
      <c r="A10" s="5"/>
      <c r="B10" s="6" t="s">
        <v>0</v>
      </c>
      <c r="C10" s="6" t="s">
        <v>1</v>
      </c>
      <c r="D10" s="7" t="s">
        <v>30</v>
      </c>
      <c r="E10" s="8" t="s">
        <v>8</v>
      </c>
    </row>
    <row r="11" spans="1:5" ht="27.75" customHeight="1">
      <c r="A11" s="9">
        <v>1</v>
      </c>
      <c r="B11" s="10"/>
      <c r="C11" s="10"/>
      <c r="D11" s="10"/>
      <c r="E11" s="11"/>
    </row>
    <row r="12" spans="1:5" ht="27.75" customHeight="1" thickBot="1">
      <c r="A12" s="12">
        <v>2</v>
      </c>
      <c r="B12" s="13"/>
      <c r="C12" s="13"/>
      <c r="D12" s="13"/>
      <c r="E12" s="14"/>
    </row>
    <row r="13" spans="1:5" ht="9.75" customHeight="1" thickBot="1">
      <c r="A13" s="3"/>
      <c r="B13" s="3"/>
      <c r="C13" s="3"/>
      <c r="D13" s="3"/>
      <c r="E13" s="3"/>
    </row>
    <row r="14" spans="1:5" ht="36" customHeight="1">
      <c r="A14" s="77" t="s">
        <v>31</v>
      </c>
      <c r="B14" s="78"/>
      <c r="C14" s="78"/>
      <c r="D14" s="78"/>
      <c r="E14" s="79"/>
    </row>
    <row r="15" spans="1:5" ht="41.25" customHeight="1">
      <c r="A15" s="15"/>
      <c r="B15" s="16" t="s">
        <v>0</v>
      </c>
      <c r="C15" s="16" t="s">
        <v>1</v>
      </c>
      <c r="D15" s="7" t="s">
        <v>30</v>
      </c>
      <c r="E15" s="8" t="s">
        <v>8</v>
      </c>
    </row>
    <row r="16" spans="1:5" ht="27.75" customHeight="1">
      <c r="A16" s="17">
        <v>1</v>
      </c>
      <c r="B16" s="18">
        <f>_xlfn.IFERROR(VLOOKUP($C$7&amp;" "&amp;$A16,'Sélection Match'!$A:$F,4,FALSE),"")</f>
      </c>
      <c r="C16" s="18">
        <f>_xlfn.IFERROR(VLOOKUP($C$7&amp;" "&amp;$A16,'Sélection Match'!$A:$F,5,FALSE),"")</f>
      </c>
      <c r="D16" s="27">
        <f>_xlfn.IFERROR(IF(VLOOKUP($C$7&amp;" "&amp;A16,'Sélection Match'!$A:$F,6,FALSE)=0,"PASS RUGBY",VLOOKUP($C$7&amp;" "&amp;'Open Masculin'!$A16,'Sélection Match'!$A:$F,6,FALSE)),"")</f>
      </c>
      <c r="E16" s="19">
        <f>_xlfn.IFERROR(IF(VLOOKUP($C$7&amp;" "&amp;$A16,'Sélection Match'!$A:$F,3,FALSE)=0,"",VLOOKUP($C$7&amp;" "&amp;$A16,'Sélection Match'!$A:$F,3,FALSE)),"")</f>
      </c>
    </row>
    <row r="17" spans="1:5" ht="27.75" customHeight="1">
      <c r="A17" s="17">
        <v>2</v>
      </c>
      <c r="B17" s="18">
        <f>_xlfn.IFERROR(VLOOKUP($C$7&amp;" "&amp;$A17,'Sélection Match'!$A:$F,4,FALSE),"")</f>
      </c>
      <c r="C17" s="18">
        <f>_xlfn.IFERROR(VLOOKUP($C$7&amp;" "&amp;$A17,'Sélection Match'!$A:$F,5,FALSE),"")</f>
      </c>
      <c r="D17" s="27">
        <f>_xlfn.IFERROR(IF(VLOOKUP($C$7&amp;" "&amp;A17,'Sélection Match'!$A:$F,6,FALSE)=0,"PASS RUGBY",VLOOKUP($C$7&amp;" "&amp;'Open Masculin'!$A17,'Sélection Match'!$A:$F,6,FALSE)),"")</f>
      </c>
      <c r="E17" s="19">
        <f>_xlfn.IFERROR(IF(VLOOKUP($C$7&amp;" "&amp;$A17,'Sélection Match'!$A:$F,3,FALSE)=0,"",VLOOKUP($C$7&amp;" "&amp;$A17,'Sélection Match'!$A:$F,3,FALSE)),"")</f>
      </c>
    </row>
    <row r="18" spans="1:5" ht="27.75" customHeight="1">
      <c r="A18" s="17">
        <v>3</v>
      </c>
      <c r="B18" s="18">
        <f>_xlfn.IFERROR(VLOOKUP($C$7&amp;" "&amp;$A18,'Sélection Match'!$A:$F,4,FALSE),"")</f>
      </c>
      <c r="C18" s="18">
        <f>_xlfn.IFERROR(VLOOKUP($C$7&amp;" "&amp;$A18,'Sélection Match'!$A:$F,5,FALSE),"")</f>
      </c>
      <c r="D18" s="27">
        <f>_xlfn.IFERROR(IF(VLOOKUP($C$7&amp;" "&amp;A18,'Sélection Match'!$A:$F,6,FALSE)=0,"PASS RUGBY",VLOOKUP($C$7&amp;" "&amp;'Open Masculin'!$A18,'Sélection Match'!$A:$F,6,FALSE)),"")</f>
      </c>
      <c r="E18" s="19">
        <f>_xlfn.IFERROR(IF(VLOOKUP($C$7&amp;" "&amp;$A18,'Sélection Match'!$A:$F,3,FALSE)=0,"",VLOOKUP($C$7&amp;" "&amp;$A18,'Sélection Match'!$A:$F,3,FALSE)),"")</f>
      </c>
    </row>
    <row r="19" spans="1:5" ht="27.75" customHeight="1">
      <c r="A19" s="17">
        <v>4</v>
      </c>
      <c r="B19" s="18">
        <f>_xlfn.IFERROR(VLOOKUP($C$7&amp;" "&amp;$A19,'Sélection Match'!$A:$F,4,FALSE),"")</f>
      </c>
      <c r="C19" s="18">
        <f>_xlfn.IFERROR(VLOOKUP($C$7&amp;" "&amp;$A19,'Sélection Match'!$A:$F,5,FALSE),"")</f>
      </c>
      <c r="D19" s="27">
        <f>_xlfn.IFERROR(IF(VLOOKUP($C$7&amp;" "&amp;A19,'Sélection Match'!$A:$F,6,FALSE)=0,"PASS RUGBY",VLOOKUP($C$7&amp;" "&amp;'Open Masculin'!$A19,'Sélection Match'!$A:$F,6,FALSE)),"")</f>
      </c>
      <c r="E19" s="19">
        <f>_xlfn.IFERROR(IF(VLOOKUP($C$7&amp;" "&amp;$A19,'Sélection Match'!$A:$F,3,FALSE)=0,"",VLOOKUP($C$7&amp;" "&amp;$A19,'Sélection Match'!$A:$F,3,FALSE)),"")</f>
      </c>
    </row>
    <row r="20" spans="1:5" ht="27.75" customHeight="1">
      <c r="A20" s="17">
        <v>5</v>
      </c>
      <c r="B20" s="18">
        <f>_xlfn.IFERROR(VLOOKUP($C$7&amp;" "&amp;$A20,'Sélection Match'!$A:$F,4,FALSE),"")</f>
      </c>
      <c r="C20" s="18">
        <f>_xlfn.IFERROR(VLOOKUP($C$7&amp;" "&amp;$A20,'Sélection Match'!$A:$F,5,FALSE),"")</f>
      </c>
      <c r="D20" s="27">
        <f>_xlfn.IFERROR(IF(VLOOKUP($C$7&amp;" "&amp;A20,'Sélection Match'!$A:$F,6,FALSE)=0,"PASS RUGBY",VLOOKUP($C$7&amp;" "&amp;'Open Masculin'!$A20,'Sélection Match'!$A:$F,6,FALSE)),"")</f>
      </c>
      <c r="E20" s="19">
        <f>_xlfn.IFERROR(IF(VLOOKUP($C$7&amp;" "&amp;$A20,'Sélection Match'!$A:$F,3,FALSE)=0,"",VLOOKUP($C$7&amp;" "&amp;$A20,'Sélection Match'!$A:$F,3,FALSE)),"")</f>
      </c>
    </row>
    <row r="21" spans="1:5" ht="27.75" customHeight="1">
      <c r="A21" s="17">
        <v>6</v>
      </c>
      <c r="B21" s="18">
        <f>_xlfn.IFERROR(VLOOKUP($C$7&amp;" "&amp;$A21,'Sélection Match'!$A:$F,4,FALSE),"")</f>
      </c>
      <c r="C21" s="18">
        <f>_xlfn.IFERROR(VLOOKUP($C$7&amp;" "&amp;$A21,'Sélection Match'!$A:$F,5,FALSE),"")</f>
      </c>
      <c r="D21" s="27">
        <f>_xlfn.IFERROR(IF(VLOOKUP($C$7&amp;" "&amp;A21,'Sélection Match'!$A:$F,6,FALSE)=0,"PASS RUGBY",VLOOKUP($C$7&amp;" "&amp;'Open Masculin'!$A21,'Sélection Match'!$A:$F,6,FALSE)),"")</f>
      </c>
      <c r="E21" s="19">
        <f>_xlfn.IFERROR(IF(VLOOKUP($C$7&amp;" "&amp;$A21,'Sélection Match'!$A:$F,3,FALSE)=0,"",VLOOKUP($C$7&amp;" "&amp;$A21,'Sélection Match'!$A:$F,3,FALSE)),"")</f>
      </c>
    </row>
    <row r="22" spans="1:5" ht="27.75" customHeight="1">
      <c r="A22" s="17">
        <v>7</v>
      </c>
      <c r="B22" s="18">
        <f>_xlfn.IFERROR(VLOOKUP($C$7&amp;" "&amp;$A22,'Sélection Match'!$A:$F,4,FALSE),"")</f>
      </c>
      <c r="C22" s="18">
        <f>_xlfn.IFERROR(VLOOKUP($C$7&amp;" "&amp;$A22,'Sélection Match'!$A:$F,5,FALSE),"")</f>
      </c>
      <c r="D22" s="27">
        <f>_xlfn.IFERROR(IF(VLOOKUP($C$7&amp;" "&amp;A22,'Sélection Match'!$A:$F,6,FALSE)=0,"PASS RUGBY",VLOOKUP($C$7&amp;" "&amp;'Open Masculin'!$A22,'Sélection Match'!$A:$F,6,FALSE)),"")</f>
      </c>
      <c r="E22" s="19">
        <f>_xlfn.IFERROR(IF(VLOOKUP($C$7&amp;" "&amp;$A22,'Sélection Match'!$A:$F,3,FALSE)=0,"",VLOOKUP($C$7&amp;" "&amp;$A22,'Sélection Match'!$A:$F,3,FALSE)),"")</f>
      </c>
    </row>
    <row r="23" spans="1:5" ht="27.75" customHeight="1">
      <c r="A23" s="17">
        <v>8</v>
      </c>
      <c r="B23" s="18">
        <f>_xlfn.IFERROR(VLOOKUP($C$7&amp;" "&amp;$A23,'Sélection Match'!$A:$F,4,FALSE),"")</f>
      </c>
      <c r="C23" s="18">
        <f>_xlfn.IFERROR(VLOOKUP($C$7&amp;" "&amp;$A23,'Sélection Match'!$A:$F,5,FALSE),"")</f>
      </c>
      <c r="D23" s="27">
        <f>_xlfn.IFERROR(IF(VLOOKUP($C$7&amp;" "&amp;A23,'Sélection Match'!$A:$F,6,FALSE)=0,"PASS RUGBY",VLOOKUP($C$7&amp;" "&amp;'Open Masculin'!$A23,'Sélection Match'!$A:$F,6,FALSE)),"")</f>
      </c>
      <c r="E23" s="19">
        <f>_xlfn.IFERROR(IF(VLOOKUP($C$7&amp;" "&amp;$A23,'Sélection Match'!$A:$F,3,FALSE)=0,"",VLOOKUP($C$7&amp;" "&amp;$A23,'Sélection Match'!$A:$F,3,FALSE)),"")</f>
      </c>
    </row>
    <row r="24" spans="1:5" ht="27.75" customHeight="1">
      <c r="A24" s="17">
        <v>9</v>
      </c>
      <c r="B24" s="18">
        <f>_xlfn.IFERROR(VLOOKUP($C$7&amp;" "&amp;$A24,'Sélection Match'!$A:$F,4,FALSE),"")</f>
      </c>
      <c r="C24" s="18">
        <f>_xlfn.IFERROR(VLOOKUP($C$7&amp;" "&amp;$A24,'Sélection Match'!$A:$F,5,FALSE),"")</f>
      </c>
      <c r="D24" s="27">
        <f>_xlfn.IFERROR(IF(VLOOKUP($C$7&amp;" "&amp;A24,'Sélection Match'!$A:$F,6,FALSE)=0,"PASS RUGBY",VLOOKUP($C$7&amp;" "&amp;'Open Masculin'!$A23,'Sélection Match'!$A:$F,6,FALSE)),"")</f>
      </c>
      <c r="E24" s="19"/>
    </row>
    <row r="25" spans="1:5" ht="27.75" customHeight="1">
      <c r="A25" s="17">
        <v>10</v>
      </c>
      <c r="B25" s="18">
        <f>_xlfn.IFERROR(VLOOKUP($C$7&amp;" "&amp;$A25,'Sélection Match'!$A:$F,4,FALSE),"")</f>
      </c>
      <c r="C25" s="18">
        <f>_xlfn.IFERROR(VLOOKUP($C$7&amp;" "&amp;$A25,'Sélection Match'!$A:$F,5,FALSE),"")</f>
      </c>
      <c r="D25" s="27">
        <f>_xlfn.IFERROR(IF(VLOOKUP($C$7&amp;" "&amp;A25,'Sélection Match'!$A:$F,6,FALSE)=0,"PASS RUGBY",VLOOKUP($C$7&amp;" "&amp;'Open Masculin'!$A25,'Sélection Match'!$A:$F,6,FALSE)),"")</f>
      </c>
      <c r="E25" s="19">
        <f>_xlfn.IFERROR(IF(VLOOKUP($C$7&amp;" "&amp;$A25,'Sélection Match'!$A:$F,3,FALSE)=0,"",VLOOKUP($C$7&amp;" "&amp;$A25,'Sélection Match'!$A:$F,3,FALSE)),"")</f>
      </c>
    </row>
    <row r="26" spans="1:5" ht="27.75" customHeight="1" thickBot="1">
      <c r="A26" s="20">
        <v>11</v>
      </c>
      <c r="B26" s="21">
        <f>_xlfn.IFERROR(VLOOKUP($C$7&amp;" "&amp;$A26,'Sélection Match'!$A:$F,4,FALSE),"")</f>
      </c>
      <c r="C26" s="21">
        <f>_xlfn.IFERROR(VLOOKUP($C$7&amp;" "&amp;$A26,'Sélection Match'!$A:$F,5,FALSE),"")</f>
      </c>
      <c r="D26" s="28">
        <f>_xlfn.IFERROR(IF(VLOOKUP($C$7&amp;" "&amp;A26,'Sélection Match'!$A:$F,6,FALSE)=0,"PASS RUGBY",VLOOKUP($C$7&amp;" "&amp;'Open Masculin'!$A26,'Sélection Match'!$A:$F,6,FALSE)),"")</f>
      </c>
      <c r="E26" s="22">
        <f>_xlfn.IFERROR(IF(VLOOKUP($C$7&amp;" "&amp;$A26,'Sélection Match'!$A:$F,3,FALSE)=0,"",VLOOKUP($C$7&amp;" "&amp;$A26,'Sélection Match'!$A:$F,3,FALSE)),"")</f>
      </c>
    </row>
    <row r="27" ht="12.75" customHeight="1" thickBot="1"/>
    <row r="28" spans="1:5" ht="31.5" customHeight="1">
      <c r="A28" s="80" t="s">
        <v>27</v>
      </c>
      <c r="B28" s="81"/>
      <c r="C28" s="81"/>
      <c r="D28" s="81"/>
      <c r="E28" s="82"/>
    </row>
    <row r="29" spans="1:5" ht="27.75" customHeight="1">
      <c r="A29" s="83"/>
      <c r="B29" s="84"/>
      <c r="C29" s="84"/>
      <c r="D29" s="84"/>
      <c r="E29" s="85"/>
    </row>
    <row r="30" spans="1:5" ht="1.5" customHeight="1" thickBot="1">
      <c r="A30" s="86"/>
      <c r="B30" s="87"/>
      <c r="C30" s="87"/>
      <c r="D30" s="87"/>
      <c r="E30" s="88"/>
    </row>
    <row r="31" ht="12.75" customHeight="1"/>
    <row r="32" ht="15">
      <c r="A32" s="23" t="s">
        <v>26</v>
      </c>
    </row>
  </sheetData>
  <sheetProtection/>
  <mergeCells count="12">
    <mergeCell ref="A9:E9"/>
    <mergeCell ref="A14:E14"/>
    <mergeCell ref="A28:E30"/>
    <mergeCell ref="A6:B6"/>
    <mergeCell ref="C6:E6"/>
    <mergeCell ref="A1:E1"/>
    <mergeCell ref="A2:E2"/>
    <mergeCell ref="A4:E4"/>
    <mergeCell ref="A5:B5"/>
    <mergeCell ref="C5:E5"/>
    <mergeCell ref="A7:B7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31.140625" style="54" bestFit="1" customWidth="1"/>
  </cols>
  <sheetData>
    <row r="1" ht="14.25">
      <c r="A1" s="24" t="s">
        <v>11</v>
      </c>
    </row>
    <row r="2" spans="1:2" ht="14.25">
      <c r="A2" s="25" t="s">
        <v>10</v>
      </c>
      <c r="B2" s="55" t="s">
        <v>32</v>
      </c>
    </row>
    <row r="3" spans="1:2" ht="14.25">
      <c r="A3" s="25" t="s">
        <v>13</v>
      </c>
      <c r="B3" s="55" t="s">
        <v>33</v>
      </c>
    </row>
    <row r="4" spans="1:2" ht="14.25">
      <c r="A4" s="25" t="s">
        <v>6</v>
      </c>
      <c r="B4" s="55" t="s">
        <v>28</v>
      </c>
    </row>
    <row r="5" spans="1:2" ht="14.25">
      <c r="A5" s="26" t="s">
        <v>12</v>
      </c>
      <c r="B5" s="55" t="s">
        <v>34</v>
      </c>
    </row>
    <row r="6" spans="1:2" ht="15">
      <c r="A6" s="25" t="s">
        <v>19</v>
      </c>
      <c r="B6" s="56" t="s">
        <v>29</v>
      </c>
    </row>
    <row r="9" ht="15"/>
    <row r="10" ht="15"/>
    <row r="11" ht="15"/>
    <row r="12" ht="15"/>
    <row r="13" ht="15"/>
    <row r="14" ht="15"/>
    <row r="15" ht="15"/>
    <row r="16" ht="15"/>
    <row r="17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Daclinat</dc:creator>
  <cp:keywords/>
  <dc:description/>
  <cp:lastModifiedBy>Jean-Christophe DINCHER</cp:lastModifiedBy>
  <cp:lastPrinted>2019-01-30T21:53:14Z</cp:lastPrinted>
  <dcterms:created xsi:type="dcterms:W3CDTF">2016-09-06T12:33:54Z</dcterms:created>
  <dcterms:modified xsi:type="dcterms:W3CDTF">2020-10-08T08:33:16Z</dcterms:modified>
  <cp:category/>
  <cp:version/>
  <cp:contentType/>
  <cp:contentStatus/>
</cp:coreProperties>
</file>